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RESTAÇÃO DE CONTAS - HRVP\PRESTAÇÃO DE CONTAS\Prestação de contas S.E.S - 2023\Contratos\Contratos\"/>
    </mc:Choice>
  </mc:AlternateContent>
  <bookViews>
    <workbookView xWindow="0" yWindow="0" windowWidth="20490" windowHeight="6630" activeTab="1"/>
  </bookViews>
  <sheets>
    <sheet name="Prest Contas_2023-Médico" sheetId="6" r:id="rId1"/>
    <sheet name="Serviços de Terceiros 2023" sheetId="7" r:id="rId2"/>
  </sheets>
  <definedNames>
    <definedName name="__Anonymous_Sheet_DB__0" localSheetId="1">'Serviços de Terceiros 2023'!$A$2:$J$181</definedName>
    <definedName name="__Anonymous_Sheet_DB__0">#REF!</definedName>
    <definedName name="__xlnm.Print_Area_1" localSheetId="0">'Prest Contas_2023-Médico'!$A$1:$K$188</definedName>
    <definedName name="__xlnm.Print_Area_1">#REF!</definedName>
    <definedName name="__xlnm.Print_Titles_1" localSheetId="0">'Prest Contas_2023-Médico'!$2:$2</definedName>
    <definedName name="__xlnm.Print_Titles_1">#REF!</definedName>
    <definedName name="_xlnm._FilterDatabase" localSheetId="0" hidden="1">'Prest Contas_2023-Médico'!$A$2:$K$326</definedName>
    <definedName name="_xlnm.Print_Area" localSheetId="1">'Serviços de Terceiros 2023'!$A$1:$J$183</definedName>
    <definedName name="Excel_BuiltIn_Print_Titles_1" localSheetId="1">'Serviços de Terceiros 2023'!#REF!</definedName>
    <definedName name="Excel_BuiltIn_Print_Titles_1">#REF!</definedName>
    <definedName name="_xlnm.Print_Titles" localSheetId="0">'Prest Contas_2023-Médico'!$1:$2</definedName>
    <definedName name="_xlnm.Print_Titles" localSheetId="1">'Serviços de Terceiros 2023'!$1:$2</definedName>
  </definedNames>
  <calcPr calcId="162913"/>
</workbook>
</file>

<file path=xl/calcChain.xml><?xml version="1.0" encoding="utf-8"?>
<calcChain xmlns="http://schemas.openxmlformats.org/spreadsheetml/2006/main">
  <c r="H163" i="7" l="1"/>
  <c r="H162" i="7"/>
  <c r="H145" i="7"/>
  <c r="H142" i="7"/>
  <c r="H140" i="7"/>
  <c r="H72" i="7"/>
</calcChain>
</file>

<file path=xl/sharedStrings.xml><?xml version="1.0" encoding="utf-8"?>
<sst xmlns="http://schemas.openxmlformats.org/spreadsheetml/2006/main" count="4363" uniqueCount="1740">
  <si>
    <t>STATUS DO CONTRATO</t>
  </si>
  <si>
    <t xml:space="preserve">TIPO </t>
  </si>
  <si>
    <t>NÚMERO</t>
  </si>
  <si>
    <t>NOME DO CONTRATADO</t>
  </si>
  <si>
    <t>DATA ASSINATURA</t>
  </si>
  <si>
    <t xml:space="preserve">OBJETO </t>
  </si>
  <si>
    <t>VIGÊNCIA</t>
  </si>
  <si>
    <t>VALOR PAGO NO EXERCICIO (2018)</t>
  </si>
  <si>
    <t>CONDIÇÕES DE PAGAMENTO</t>
  </si>
  <si>
    <t>PENDÊNCIAS</t>
  </si>
  <si>
    <t>Ativo</t>
  </si>
  <si>
    <t>Prestação de Serviços Médicos</t>
  </si>
  <si>
    <t>A &amp; C ASSISTANCE GESTÃO INTEGRADA LTDA - ME</t>
  </si>
  <si>
    <t>01.07.2020</t>
  </si>
  <si>
    <t>Cirurgia Geral</t>
  </si>
  <si>
    <t>01.07.2020 a 30.06.2022</t>
  </si>
  <si>
    <t>Nada consta</t>
  </si>
  <si>
    <t>A. DE PAIVA LUCIANO &amp; CIA LTDA</t>
  </si>
  <si>
    <t>Ortopedia e Traumatologia</t>
  </si>
  <si>
    <t>a) Produção: 100%  dos valores HM, conforme tabelas usadas por cada OPS inclusive SUS.</t>
  </si>
  <si>
    <t>A.C.V. SERVIÇOS MÉDICOS LTDA</t>
  </si>
  <si>
    <t>Neurocirurgia</t>
  </si>
  <si>
    <t>A.R.M. CLINICA MÉDICA LTDA</t>
  </si>
  <si>
    <t>Prestação de Serviços Fonoaudiológicos</t>
  </si>
  <si>
    <t>ABADE CLINICA SERVIÇOS DE FONOAUDIOLOGIA LTDA</t>
  </si>
  <si>
    <t>Fonoaudiologia</t>
  </si>
  <si>
    <t>ABC - ORTOPEDIA E MEDICINA DO TRABALHO LTDA</t>
  </si>
  <si>
    <t>Pediatria</t>
  </si>
  <si>
    <t>ACHRISIL SERVIÇOS MEDICOS S/S LTDA</t>
  </si>
  <si>
    <t>ACL MEDICINA LTDA</t>
  </si>
  <si>
    <t>Clinica Geral</t>
  </si>
  <si>
    <t>AFC FONOAUDIOLOGIA LTDA</t>
  </si>
  <si>
    <t>AGA SERVICOS MEDICOS LTDA ME</t>
  </si>
  <si>
    <t>Prestação de Serviços Odontológicos</t>
  </si>
  <si>
    <t>ALCANTARA &amp; ALCANTARA ODONTOLOGIA LTDA</t>
  </si>
  <si>
    <t>Odontologia e Cirurgia Bucomaxilo Facial</t>
  </si>
  <si>
    <t>a) Plantão: R$1.800,00/mensais;
b) Produção: 100%  dos valores HM, conforme tabelas usadas por cada OPS inclusive SUS.</t>
  </si>
  <si>
    <t>ALINE DE PAIVA MORAIS FONOAUDIOLOGIA LTDA</t>
  </si>
  <si>
    <t>ALM CLÍNICA MÉDICA LTDA</t>
  </si>
  <si>
    <t>Nefrologia</t>
  </si>
  <si>
    <t>Clinica Geral e Cirurgia Vascular</t>
  </si>
  <si>
    <t>ALMEIDA RAMOS MEDICAL SERVICE LTDA</t>
  </si>
  <si>
    <t xml:space="preserve">Endoscopia Digestiva </t>
  </si>
  <si>
    <t>ALVARENGA E ALVARENGA S/S LTDA</t>
  </si>
  <si>
    <t>Otorrinolaringologia</t>
  </si>
  <si>
    <t>a)  Produção: 100% dos valores de HM, conforme tabelas usadas por cada OPS inclusive SUS.</t>
  </si>
  <si>
    <t>ALVARENGA E CARVALHO CLÍNICA MÉDICA LTDA</t>
  </si>
  <si>
    <t>AMARA SERVIÇOS MÉDICOS LTDA</t>
  </si>
  <si>
    <t>Oncologia Clínica, Cirurgia Geral e Nutrologia</t>
  </si>
  <si>
    <t>AMC ROCHA JÚNIOR &amp; CIA LTDA</t>
  </si>
  <si>
    <t>Hematologia-Hemoterapia</t>
  </si>
  <si>
    <t>ANESTCENTER SERVIÇOS DE ANESTESIA S/S LTDA</t>
  </si>
  <si>
    <t>Anestesiologia</t>
  </si>
  <si>
    <t>ANESTESIOLOGISTAS ASSOCIADOS LTDA</t>
  </si>
  <si>
    <t>ANGIO-VASC SERVIÇOS MÉDICOS LTDA</t>
  </si>
  <si>
    <t>Vascular</t>
  </si>
  <si>
    <t>a) Produção: 100% dos valores de HM, conforme tabelas usadas por cada OPS inclusive SUS.</t>
  </si>
  <si>
    <t>Oftalmologia</t>
  </si>
  <si>
    <t>ATTILI SERVIÇOS MÉDICOS LTDA</t>
  </si>
  <si>
    <t>B &amp; S ARAÚJO  SERVIÇOS MÉDICOS S/S LTDA</t>
  </si>
  <si>
    <t>Cirurgia Vascular</t>
  </si>
  <si>
    <t>BEUST &amp; REIS CLINICA SERVIÇOS MÉDICOS LTDA</t>
  </si>
  <si>
    <t>03/0207/2020</t>
  </si>
  <si>
    <t>BUENO VIEIRA CLÍNICA MÉDICA LTDA</t>
  </si>
  <si>
    <t>Oncologia Clinica</t>
  </si>
  <si>
    <t>CANFUR – ASSISTÊNCIA MÉDICA S/S LTDA</t>
  </si>
  <si>
    <t>CAOBIANCO CLINICA MÉDICA LTDA - ME</t>
  </si>
  <si>
    <t xml:space="preserve">CARREIRINHA MENDES SERVIÇOS MÉDICOS LTDA                 </t>
  </si>
  <si>
    <t>Clínica Geral</t>
  </si>
  <si>
    <t>Medicina Intensiva</t>
  </si>
  <si>
    <t>CAUDURO SALGADO CLÍNICA MÉDICA</t>
  </si>
  <si>
    <t>CCVP - CARDIOLOGIA CIRÚRGICA DO VALE DO PARAÍBA LTDA</t>
  </si>
  <si>
    <t>Cardiologia</t>
  </si>
  <si>
    <t>CENTRO DE DIAGNÓSTICOS POR IMAGEM SANTA ISABEL S/C LTDA</t>
  </si>
  <si>
    <t>Diagnósticos por Imagem/ Radiologia</t>
  </si>
  <si>
    <t>CENTRO MEDICO JBILI</t>
  </si>
  <si>
    <t>CENTRO MÉDICO MACKLOUF LUBA E SANTOS LTDA</t>
  </si>
  <si>
    <t>CENTRO MÉDICO NG S/S LTDA.</t>
  </si>
  <si>
    <t>Ortopedia</t>
  </si>
  <si>
    <t xml:space="preserve">CIAM - CLÍNICA INFANTIIL ALMEIDA MARCITELLI LTDA. </t>
  </si>
  <si>
    <t>Pediatria e Hematologia</t>
  </si>
  <si>
    <t>CIRURGIA ONCOLÓGICA E CIRURGIA DE  CABEÇA E PESCOÇO LTDA</t>
  </si>
  <si>
    <t xml:space="preserve"> Cirurgia Oncológica e Cirurgia de Cabeça e Pescoço</t>
  </si>
  <si>
    <t>CIRURGIA TORACICA DO VALE LTDA</t>
  </si>
  <si>
    <t>Cirurgia Toracica</t>
  </si>
  <si>
    <t>CLINAC SERVIÇOS MÉDICOS TAUBATÉ S/C LTDA</t>
  </si>
  <si>
    <t>Terapia Intensiva</t>
  </si>
  <si>
    <t>CLINICA CPR DE ESPECIALIDADE MEDICA S/S</t>
  </si>
  <si>
    <t>CLINICA DE CARDIOLOGIA DO VALE DO PARAIBA LTDA</t>
  </si>
  <si>
    <t>CLÍNICA DE FRATURAS SANTA TEREZINHA LTDA</t>
  </si>
  <si>
    <t>CLINICA DE OLHOS JIKEI S/C LTDA</t>
  </si>
  <si>
    <t>CLÍNICA DE SERVIÇOS PEDIÁTRICOS E DE URGÊNCIA LTDA</t>
  </si>
  <si>
    <t>CLINICA DE UROGINECOLOGIA S/S LTDA</t>
  </si>
  <si>
    <t>Urologia</t>
  </si>
  <si>
    <t>CLINICA MEDICA ANTUNES &amp; SILVA SERVIÇOS PEDIATRICOS</t>
  </si>
  <si>
    <t>CLINICA MÉDICA Drª. LAIS HELENA B. R. SOUBHIA LTDA</t>
  </si>
  <si>
    <t>Clínica Médica/ Medicina Intensiva</t>
  </si>
  <si>
    <t>CLÍNICA MÉDICA E CIRÚRGICA MLTG S/S LTDA</t>
  </si>
  <si>
    <t>a) Plantão: R$ 15.900,00, que serão rateados conforme a hora realizada por cada plantonistas do grupo.                                                                             b) Produção: 100%  dos valores HM, conforme tabelas usadas por cada OPS inclusive SUS.</t>
  </si>
  <si>
    <t>CLINICA MÉDICA FERREIRA LEITE S/S LTDA</t>
  </si>
  <si>
    <t xml:space="preserve">Cardiologia e Ortopedia
</t>
  </si>
  <si>
    <t>CLINICA MÉDICA LELIS &amp; ACÁCIO LTDA</t>
  </si>
  <si>
    <t>CLINICA MEDICA MANARA LTDA</t>
  </si>
  <si>
    <t>Neurologia</t>
  </si>
  <si>
    <t>CLINICA MEDICA MUNDIM LTDA</t>
  </si>
  <si>
    <t>Radioterapia.</t>
  </si>
  <si>
    <t>CLINICA MEDICA THAIS GUARNIERI &amp; CIA LTDA</t>
  </si>
  <si>
    <t xml:space="preserve">CLÍNICA OLIVEIRA SOUZA - OTORRINOLARINGOLOGIA LTDA. ME </t>
  </si>
  <si>
    <t>CLÍNICA OSTEOCENTER LTDA - EPP</t>
  </si>
  <si>
    <t>CLINICA PAULISTA DE NEUROCIRURGIA FUNCIONAL LTDA</t>
  </si>
  <si>
    <t>Neurologia/ Neurocirurgia</t>
  </si>
  <si>
    <t xml:space="preserve">a) Produção: 100%  dos valores HM, conforme tabelas usadas por cada OPS inclusive SUS.                                          </t>
  </si>
  <si>
    <t>Cirurgia Plástica</t>
  </si>
  <si>
    <t>CLÍNICA RAMPINI LTDA. - ME</t>
  </si>
  <si>
    <t>CONSULTORIO ODONTOLOGICO ESPECIALIZADO CAMARA E SOUZA LTDA ME</t>
  </si>
  <si>
    <t>Odontologia</t>
  </si>
  <si>
    <t>DALL'ARA E RAHIMEN SERVIÇOS MÉDICOS S/S LTDA</t>
  </si>
  <si>
    <t>DCLPA CONSULTAS E APOIO LTDA</t>
  </si>
  <si>
    <t xml:space="preserve">a)  Produção: 100%  dos valores HM, conforme tabelas usadas por cada OPS inclusive SUS.    </t>
  </si>
  <si>
    <t>DESTRO - CIRURGIA PLÁSTICA E DERMATOLOGIA S/S LTDA</t>
  </si>
  <si>
    <t>Cirurgia Plastica</t>
  </si>
  <si>
    <t>Prestação de Serviços de Fisioterapia</t>
  </si>
  <si>
    <t>DIAMOND FISIO - FISIOTERAPIA LTDA</t>
  </si>
  <si>
    <t>Fisioterapia</t>
  </si>
  <si>
    <t>Ortopedia Traumatologia</t>
  </si>
  <si>
    <t>E.R. F. CLÍNICA CIRÚRGICA LTDA</t>
  </si>
  <si>
    <t>EDUARDO SABA &amp; CIA LTDA</t>
  </si>
  <si>
    <t>EMAD - ESPECIALISTAS EM MOLÉSTIAS DO APARELHO DIGESTIVO</t>
  </si>
  <si>
    <t>ENDO SERVIÇOS MÉDICOS LIMITADA.</t>
  </si>
  <si>
    <t>ENDOCARD CLÍNICA MÉDICA D. B. F. LTDA</t>
  </si>
  <si>
    <t>Endocrinologia</t>
  </si>
  <si>
    <t xml:space="preserve">a) Avaliações Endocrinologia: R$ 1.500,00 mensais;
b) Produção: 100%  dos valores HM, conforme tabelas usadas por cada OPS inclusive SUS.                                                                  </t>
  </si>
  <si>
    <t>EPK ASSISTENCIA ODONTOLOGICA LTDA</t>
  </si>
  <si>
    <t>ESTEVAM BARGUIL SERVIÇOS MÉDICOS S/S LTDA</t>
  </si>
  <si>
    <t>EXACTA SERVIÇOS MÉDICOS S/S LTDA</t>
  </si>
  <si>
    <t>Cirurgia Geral, Oncologia e Proctologia</t>
  </si>
  <si>
    <t>F. CAUDURO SALGADO &amp; CIA LTDA</t>
  </si>
  <si>
    <t xml:space="preserve">Cirurgia Geral </t>
  </si>
  <si>
    <t>FABIO CAUDURO SALGADO &amp; CIA LTDA</t>
  </si>
  <si>
    <t>Cirurgia Geral e Clínica Geral</t>
  </si>
  <si>
    <t>FACCE FACIAL E CORPORAL CIRURGIA PLÁSTICA LTDA</t>
  </si>
  <si>
    <t>Clínica Geral e Cirurgia Plástica</t>
  </si>
  <si>
    <t>FERRETTI &amp; NATRIELLI SERVIÇOS MÉDICOS LTDA</t>
  </si>
  <si>
    <t>FLÁVIO SERAFINI CLÍNICA MÉDICA E FONOAUDIOLÓGICA LTDA</t>
  </si>
  <si>
    <t>FLAVIO SIMOES TA SERVIÇOS MEDICOS</t>
  </si>
  <si>
    <t>FRABIS, LONGO E CAVALHEIRO CLIN MEDICA</t>
  </si>
  <si>
    <t>GAP ASSISTÊNCIA PEDIÁTRICA LTDA</t>
  </si>
  <si>
    <t>GAZZO &amp; MARCITELLI CLÍNICA SERVIÇOS MÉDICOS LTDA</t>
  </si>
  <si>
    <t>GERIACLIN TAUBATE S/C LTDA</t>
  </si>
  <si>
    <t>GGN SERVIÇOS MEDICOS LTDA</t>
  </si>
  <si>
    <t>GIRARDI VIEIRA ASSISTÊNCIA MÉDICA LTDA</t>
  </si>
  <si>
    <t>Mastologia</t>
  </si>
  <si>
    <t>Endoscopia</t>
  </si>
  <si>
    <t>GOBBO E GUEDES SERVIÇOS MÉDICOS S/S LTDA</t>
  </si>
  <si>
    <t>GOMES E GONÇALVES CLINICA MEDICA LTDA</t>
  </si>
  <si>
    <t>Ginecologia Oncológica</t>
  </si>
  <si>
    <t>GONÇALVES E GONÇALVES SERVIÇOS MÉDICO LTDA</t>
  </si>
  <si>
    <t>GUIRADO MEDICINA E SAUDE LTDA</t>
  </si>
  <si>
    <t>Psiquiatria</t>
  </si>
  <si>
    <t>HIGEIA CLINICA MEDICA LTDA</t>
  </si>
  <si>
    <t>Nutrologia</t>
  </si>
  <si>
    <t>IMV INSTITUTO DE MOLÉSTIAS VASCULARES S/C LTDA</t>
  </si>
  <si>
    <t>INSTITUTO DE ANGIOLOGIA E CIRURGIA VASCULAR DO VALE PARAÍBA LTDA</t>
  </si>
  <si>
    <t>INSTITUTO DE CIRURGIA E UROLOGIA PEDIÁTRICA DE TAUBATÉ LTDA</t>
  </si>
  <si>
    <t>Clínica Geral e Cirurgia Pediátrica</t>
  </si>
  <si>
    <t>INSTITUTO DE MEDICINA LECEL LTDA</t>
  </si>
  <si>
    <t>J. D. L. CLINICA MEDICA LTDA</t>
  </si>
  <si>
    <t>JANOTTI SERVIÇOS MÉDICOS S/S LTDA</t>
  </si>
  <si>
    <t>Clinica Medica</t>
  </si>
  <si>
    <t>JAV CLINICA MEDICA LTDA</t>
  </si>
  <si>
    <t>JEHA &amp; JEHA MEDICOS ASSOCIADOS LTDA</t>
  </si>
  <si>
    <t>Endoscopia Digestiva e Colonoscopia</t>
  </si>
  <si>
    <t>KID CARE - SERVIÇOS MEDICOS S/S LTDA</t>
  </si>
  <si>
    <t>Clínica Médica</t>
  </si>
  <si>
    <t>Oncologia</t>
  </si>
  <si>
    <t>Cirurgia Cabeça e Pescoço</t>
  </si>
  <si>
    <t>Radioterapia</t>
  </si>
  <si>
    <t>a) Produção Conv: 92,5% dos valores de HM, conforme tabelas usadas por cada OPS;                                                                                                               b) Produção SUS: 92,5% sobre o valor de R$ 150,00 por cada exame realizado de doppler colorido venoso e R$ 180,00  por exame de  doppler colorido carótidas e vertebrais;
c) Particular: 92,5% sobre o valor de R$ 175,00.</t>
  </si>
  <si>
    <t xml:space="preserve">a) Oncologia: R$ 14.200,00/mensais ref atendimentos ambulatoriais em oncologia;                                                                                                                                     b) Produção: 100%  dos valores HM, conforme tabelas usadas por cada OPS inclusive SUS + 7% sobre a medicação específica usada na quimioterapia de paciente OPS.                                                                                                       </t>
  </si>
  <si>
    <t>a)  Produção: 100%  dos valores HM, conforme tabelas usadas por cada OPS inclusive SUS.</t>
  </si>
  <si>
    <t xml:space="preserve">a) Ambulatório SUS: R$ 31,25/h;     
b) Coordenação da especialidade: R$ 500,00;                                                                              c) Produção: 100%  dos valores HM, conforme tabelas usadas por cada OPS inclusive SUS.  </t>
  </si>
  <si>
    <t xml:space="preserve">a) Produção: 100%  dos valores HM, conforme tabelas usadas por cada OPS inclusive SUS;                                                                                                                       b) Exceção de Produção: Acréscimo de 100% em todos os atendimentos e procedimentos oriundos de pacientes SUS.                                                                                    c) Cirurgia Reconstrutora: R$ 7.000,00 mensais.                                    </t>
  </si>
  <si>
    <t xml:space="preserve">a) Ambulatório SUS: R$ 31,25/h;                                                                                   b) Produção: 100%  dos valores HM, conforme tabelas usadas por cada OPS inclusive SUS.  </t>
  </si>
  <si>
    <t xml:space="preserve">a) Plantão: R$ 15.900,00, que serão rateados conforme a hora realizada por cada plantonistas do grupo;                                                                                             b) Traqueostomia (disponibilidade): R$ 500,00 mensais;                                                                               c) Produção: 100%  dos valores HM, conforme tabelas usadas por cada OPS inclusive SUS;
d)Traqueostomia: R$ 200,00 por procedimento. </t>
  </si>
  <si>
    <t>Pediatria / Ortopedia e Traumatologia</t>
  </si>
  <si>
    <t>a) Plantão Oftalmologia: R$ 41,67/h;
 b)  Cirurgias SUS: 100% dos valores de HM;   
c) Ambulatório SUS:  R$ 25,00 por consultas a pacientes SUS; 
d) Internação: 100% dos valores de HM, conforme tabelas usadas por cada OPS inclusive SUS.</t>
  </si>
  <si>
    <t>Encerrado</t>
  </si>
  <si>
    <t>03/0268/2021</t>
  </si>
  <si>
    <t>A K DE ANDRADE YOSHIKI SERVIÇOS MÉDICOS E SAÚDE LTDA.</t>
  </si>
  <si>
    <t>01.09.2021</t>
  </si>
  <si>
    <t>01.09.2021 a 30.06.2023</t>
  </si>
  <si>
    <t xml:space="preserve">Terapia Intensiva    </t>
  </si>
  <si>
    <t>03/0280/2021</t>
  </si>
  <si>
    <t>ASTMAL SERVIÇOS MÉDICOS LTDA.</t>
  </si>
  <si>
    <t>01.12.2021 a 30.06.2023</t>
  </si>
  <si>
    <t>01.12.2021</t>
  </si>
  <si>
    <t>BALDONI E LOPES SERVIÇOS MÉDICOS LTDA.</t>
  </si>
  <si>
    <t>03/0275/2021</t>
  </si>
  <si>
    <t>BRUNO QUERIDO M SANTOS LTDA.</t>
  </si>
  <si>
    <t>01.10.2021</t>
  </si>
  <si>
    <t>01.10.2021 a 30.06.2023</t>
  </si>
  <si>
    <t xml:space="preserve"> Cirurgia Cardíaca</t>
  </si>
  <si>
    <t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</t>
  </si>
  <si>
    <t>a) Plantão Ortopedia a distância - 24h: R$ 20,83 por hora;  
b) Plantão Ortopedia presencial  - 12h:  R$ 100,00 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acréscimo 180% nos procedimentos cirúrgicos realizados em pacientes oriundos da emergência.</t>
  </si>
  <si>
    <t xml:space="preserve"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                </t>
  </si>
  <si>
    <t>CLÍNICA ODONTOLÓGICA RUBENS GUIMARÃES LTDA.</t>
  </si>
  <si>
    <t>Cirurgia Geral, Clinica Geral e Gastroenterologia</t>
  </si>
  <si>
    <t>Clinica Geral , Cirurgia Geral e Infectologia</t>
  </si>
  <si>
    <t>03/0257/2021</t>
  </si>
  <si>
    <t>F&amp;F SERVIÇOS MÉDICOS ESPECIALIZADOS</t>
  </si>
  <si>
    <t>01.07.2021</t>
  </si>
  <si>
    <t>01.07.2021 a 30.06.2023</t>
  </si>
  <si>
    <t>03/0278/2021</t>
  </si>
  <si>
    <t>F.P. LOPES SERVIÇOS MÉDICOS LTDA. ME</t>
  </si>
  <si>
    <t>03/0263/2021</t>
  </si>
  <si>
    <t>FLN PRESTAÇÃO DE SERVIÇOS MÉDICOS LTDA.</t>
  </si>
  <si>
    <t xml:space="preserve"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            </t>
  </si>
  <si>
    <t>03/4014/2021</t>
  </si>
  <si>
    <t>INSTRON INSTITUTO DE TRATAMENTO ODONTOLÓGICO LTDA-ME</t>
  </si>
  <si>
    <t>Clínica Medica/Medicina Intensiva e Pneumologia</t>
  </si>
  <si>
    <t>03/0252/2021</t>
  </si>
  <si>
    <t>JRE SCHMIDT SERVIÇOS MÉDICOS S/S LTDA.</t>
  </si>
  <si>
    <t>BASTOS E PIMENTEL SERVIÇOS MÉDICOS</t>
  </si>
  <si>
    <t>a) Produção: 100%  dos valores HM, conforme tabelas usadas por cada OPS inclusive SUS;
b) Complemento SUS: Acréscimo de 50% sobre o valor faturado, referentes aos atendimentos e procedimentos em pacientes SUS;
c) R$ 650,00/procedimentos de Ureterolitotomia em pacientes SUS;                                                                                                                                           d) R$ 750,00/procedimentos de Nefrolitotomia Percutânea em pacientes do SUS;
e) Litotripsia/Estudo Urodinâmico: conforme cálculo de receitas (-) despesas.</t>
  </si>
  <si>
    <t>Clíinica Geral e Clinica Médica</t>
  </si>
  <si>
    <t>01.07.2022 a 30.06.2025</t>
  </si>
  <si>
    <t>01.07.2022</t>
  </si>
  <si>
    <t>AAN ATENDIMENTOS HOSPITALARES LTDA</t>
  </si>
  <si>
    <t>03/4007/2022</t>
  </si>
  <si>
    <t>03/4008/2022</t>
  </si>
  <si>
    <t>03/0056/2022</t>
  </si>
  <si>
    <t>03/0096/2022</t>
  </si>
  <si>
    <t>03/0112/2022</t>
  </si>
  <si>
    <t>03/0018/2022</t>
  </si>
  <si>
    <t>03/0087/2022</t>
  </si>
  <si>
    <t>03/0066/2022</t>
  </si>
  <si>
    <t>03/0049/2022</t>
  </si>
  <si>
    <t>03/0016/2022</t>
  </si>
  <si>
    <t>03/0017/2022</t>
  </si>
  <si>
    <t>03/0169/2022</t>
  </si>
  <si>
    <t>03/0060/2022</t>
  </si>
  <si>
    <t>03/0105/2022</t>
  </si>
  <si>
    <t>01.05.2022</t>
  </si>
  <si>
    <t>01.05.2022 a 30.06.2025</t>
  </si>
  <si>
    <t>03/0075/2022</t>
  </si>
  <si>
    <t>BORGATI &amp; BRAGA CLIN MED E ORTOPEDIA LTDA</t>
  </si>
  <si>
    <t>01.02.2022</t>
  </si>
  <si>
    <t>01.02.2022 a 30.06.2023</t>
  </si>
  <si>
    <t>03/0286/2022</t>
  </si>
  <si>
    <t>03/0294/2022</t>
  </si>
  <si>
    <t>CAMARGO E RAISER SERVIÇOS MEDICOS LTDA</t>
  </si>
  <si>
    <t>01.04.2022 a 30.06.2025</t>
  </si>
  <si>
    <t>01.04.2022</t>
  </si>
  <si>
    <t>03/0106/2022</t>
  </si>
  <si>
    <t>BCF SERVIÇOS MEDICOS LTDA</t>
  </si>
  <si>
    <t>Intensivista</t>
  </si>
  <si>
    <t>03/0077/2022</t>
  </si>
  <si>
    <t>03/0019/2022</t>
  </si>
  <si>
    <t>03/0300/2022</t>
  </si>
  <si>
    <t>01.06.2022</t>
  </si>
  <si>
    <t>03/0168/2022</t>
  </si>
  <si>
    <t>CASTRO SERVIÇOS MEDICOS AMBULATORIAIS LTDA</t>
  </si>
  <si>
    <t>03/0098/2022</t>
  </si>
  <si>
    <t>01.06.2022 a 30.06.2025</t>
  </si>
  <si>
    <t>03/0185/2022</t>
  </si>
  <si>
    <t>01.11.2022</t>
  </si>
  <si>
    <t>01.11.2022 a 30.06.2025</t>
  </si>
  <si>
    <t>01.09.2022 a 30.06.2025</t>
  </si>
  <si>
    <t>01.09.2022</t>
  </si>
  <si>
    <t>01.03.2022</t>
  </si>
  <si>
    <t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</t>
  </si>
  <si>
    <t>a) Plantão Otorrinolaringologia: R$ 31,25/h;
b) Produção: 100% dos valores de HM, conforme tabelas de valores, usadas por cada OPS inclusive SUS.</t>
  </si>
  <si>
    <t xml:space="preserve">a) Plantão: R$ 15.900,00, que serão rateados conforme a hora realizada por cada plantonistas do grupo;                                                                                                                  b) Produção: 100%  dos valores HM, conforme tabelas usadas por cada OPS inclusive SUS.                                                                                            </t>
  </si>
  <si>
    <t>03/0160/2022</t>
  </si>
  <si>
    <t>AC &amp; AR SCHMIDT ASSESSORIA E CONSULTORIA LTDA  SEM DOC</t>
  </si>
  <si>
    <t>03/0174/2022</t>
  </si>
  <si>
    <t>01/09/2022 a 30/06/2025</t>
  </si>
  <si>
    <t>AMBSERV - CLINICA MÉDICA PEDIÁTRICA LTDA</t>
  </si>
  <si>
    <t>ALMEIDA &amp; PEIXOTO SERVIÇOS MÉDICOS S/S LTDA.</t>
  </si>
  <si>
    <t>a) Plantão  Endoscopia a distância - 24h: R$ 20,83 por hora;                                                                      b) Produção: 65%  dos valores HM, conforme tabelas usadas por cada OPS inclusive SUS.</t>
  </si>
  <si>
    <t>03/0116/2022</t>
  </si>
  <si>
    <t>03/0125/2022</t>
  </si>
  <si>
    <t>ALMEIDA HAZUMA CLÍNICA MÉDICA LTDA.</t>
  </si>
  <si>
    <t xml:space="preserve">01.09.2022 </t>
  </si>
  <si>
    <t>03/0012/2022</t>
  </si>
  <si>
    <t>03/0205/2022</t>
  </si>
  <si>
    <t>03/0103/2022</t>
  </si>
  <si>
    <t>03/0011/2022</t>
  </si>
  <si>
    <t>03/0120/2022</t>
  </si>
  <si>
    <t xml:space="preserve">a)  UTI Ped. - Plantão/h (diurno): R$100,00 - dias úteis;
b) UTI Ped. - Plantão/h (noturno): R$115,00 - dias úteis;
c) UTI Ped. - Plantão/h (diurno): R$130,00  - Finais de Semana e Feriados;
d) UTI - Ped. - Plantão/h (noturno): R$125,00 - Finais de Semana e Feriados;
e) UTIPed. - Plantão/h (diurno/noturno): R$195,00 - Feriados de Natal e Ano Novo;                                                                                                                                                                                    f)  Produção: 100%  dos valores HM, conforme tabelas usadas por cada OPS inclusive SUS.    </t>
  </si>
  <si>
    <t>CAPRIO COSTARI SERVIÇOS MEDICOS LTDA</t>
  </si>
  <si>
    <t xml:space="preserve">a) Plantão distância: R$ 110,00/h;
b) Produção: 100% dos valores de HM, conforme tabelas usadas por cada OPS inclusive SUS;                                                                                                          c) Coordenação médica da Neurocirurgia: R$ 7.523,84 mensais.            </t>
  </si>
  <si>
    <t>CARVALHO E LANERA SERVIÇOS MÉDICOS LTDA.</t>
  </si>
  <si>
    <t>a) Plantão: R$ 110,00/h;
b) Produção: 100%  dos valores HM, conforme tabelas usadas por cada OPS inclusive SUS.</t>
  </si>
  <si>
    <t>03/0283/2022</t>
  </si>
  <si>
    <t>CASTROMED CLÍNICA MÉDICA LTDA.</t>
  </si>
  <si>
    <t>03/0020/2022</t>
  </si>
  <si>
    <t>03/0104/2022</t>
  </si>
  <si>
    <t>03/0194/2022</t>
  </si>
  <si>
    <t>CHANG SERVIÇOS MÉDICOS LTDA.</t>
  </si>
  <si>
    <t>01.12.2022</t>
  </si>
  <si>
    <t>01.12.2022 a 30.06.2025</t>
  </si>
  <si>
    <t>03/0136/2022</t>
  </si>
  <si>
    <t>a) Plantão: R$ 33,33/h;
b) Ultrassonografia/Biópsia: 100%  dos valores conforme tabelas de cada OPS inclusive SUS; 
b) Densitometria Óssea: 80% dos valores conforme tabelas de cada OPS inclusive SUS;
c) RX e Tomografia: 20% dos valores conforme tabelas de cada OPS inclusive SUS;
d) Biópsia Renal: R$ 300,00/exame;                                                                                                  e) Biópsia Próstata: R$ 700,00/paciente SUS.</t>
  </si>
  <si>
    <t>03/0085/2022</t>
  </si>
  <si>
    <t>03/0088/2022</t>
  </si>
  <si>
    <t>03/0064/2022</t>
  </si>
  <si>
    <t>03/0165/2022</t>
  </si>
  <si>
    <t>CEMBRANELLI SILVA SERVIÇOS MÉDICOS LTDA.</t>
  </si>
  <si>
    <t>03/0281/2022</t>
  </si>
  <si>
    <t>CENTRO ONCOLÓGICO DO VALE LTDA.</t>
  </si>
  <si>
    <t>03.01.2022</t>
  </si>
  <si>
    <t>03/0292/2022</t>
  </si>
  <si>
    <t>CEPEL CENTRO ESPECIALIZADO PEDIATRIC LTDA.</t>
  </si>
  <si>
    <t>01.03.22 a 30.06.2023</t>
  </si>
  <si>
    <t>03.01.2022 a 30.06.2023</t>
  </si>
  <si>
    <t>03/0002/2022</t>
  </si>
  <si>
    <t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 
e) Coord. P.A.I.: R$ 7.700,00 mensais;
f) Coord. de Internação Infantil: R$ 7.700,00 mensais;                                                                                               g) Coord. Agência Transfusional: R$ 7.150,00 mensais.
h)  Exceção de produção para atendimentos SUS na especialidade de Hematologia: R$ 70,00 por até duas avaliações no mesmo paciente e R$ 140,00 à partir da terceira avaliação.</t>
  </si>
  <si>
    <t>03/0069/2022</t>
  </si>
  <si>
    <t>03/0149/2022</t>
  </si>
  <si>
    <t>CLÍNICA MÉDICA VITALLIS LTDA.</t>
  </si>
  <si>
    <t>01.11.2022  a 30.06.2025</t>
  </si>
  <si>
    <t>a) Produção: 100%  dos valores HM, conforme tabelas usadas por cada OPS inclusive SUS;
b) Cirurgia de Varizes unilateral/bilateral - SUS: R$ 500,00.</t>
  </si>
  <si>
    <t>03/0080/2022</t>
  </si>
  <si>
    <t>03/0175/2022</t>
  </si>
  <si>
    <t>03/0173/2022</t>
  </si>
  <si>
    <t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   
g) Coordenação Ortopedia: R$ 3.500,00/mês.</t>
  </si>
  <si>
    <t>03/0053/2022</t>
  </si>
  <si>
    <t>03/0058/2022</t>
  </si>
  <si>
    <t>03/0115/2022</t>
  </si>
  <si>
    <t>03/0071/2022</t>
  </si>
  <si>
    <t>03/0166/2022</t>
  </si>
  <si>
    <t>03/0059/2022</t>
  </si>
  <si>
    <t>a) R$ 5.000,00/mensais, pelos serviços prestados na Especialidade de Neurologia Clinica;                                                                                                                   b) Produção: 100%  dos valores HM, conforme tabelas usadas por cada OPS inclusive SUS.</t>
  </si>
  <si>
    <t>03/0282/2022</t>
  </si>
  <si>
    <t>CLÍNICA MÉDICA MEDICINA &amp; CAMINHO LTDA.</t>
  </si>
  <si>
    <t>03/0005/2022</t>
  </si>
  <si>
    <t>03/0026/2022</t>
  </si>
  <si>
    <t>a) R$ 3.000,00/mensais, pelos serviços de Responsável Técnica no Setor de Radioterapia;                                                                                                                                b)  R$ 14.400,00/mensais, pelos serviços prestados no setor de Radioterapia;                                                                                                                                    c) Produção: 100%  dos valores HM, conforme tabelas usadas por cada OPS inclusive SUS.</t>
  </si>
  <si>
    <t>03/0183/2022</t>
  </si>
  <si>
    <t>CLÍNICA MÉDICA DE ESPECIALIDADES VILELA DE OLIVEIRA LTDA.</t>
  </si>
  <si>
    <t>03/0022/2022</t>
  </si>
  <si>
    <t>03/0023/2022</t>
  </si>
  <si>
    <t>03/0054/2022</t>
  </si>
  <si>
    <t>03/4002/2022</t>
  </si>
  <si>
    <t xml:space="preserve">DJC MONTESI NETO E CIA LTDA </t>
  </si>
  <si>
    <t>03/0003/2022</t>
  </si>
  <si>
    <t>03/0025/2022</t>
  </si>
  <si>
    <t>03/0293/2022</t>
  </si>
  <si>
    <t>DEPIERI &amp; CASTELANI SERVIÇOS MÉDICOS LTDA.</t>
  </si>
  <si>
    <t>01.04.2022 a 30.06.2023</t>
  </si>
  <si>
    <t>03/0258/2021</t>
  </si>
  <si>
    <t>DIAS E FIEL SERVIÇOS MÉDICOS LTDA. EPP</t>
  </si>
  <si>
    <t>03/4001/2022</t>
  </si>
  <si>
    <t xml:space="preserve">a) R$ 30,00/h pelos serviços prestados em Fisioterapia;
b) Coordenação Fisioterapia: R$ 6.000,00 fixos mensais. </t>
  </si>
  <si>
    <t>03/0287/2022</t>
  </si>
  <si>
    <t>DLN CLÍNICA MÉDICA LTDA.</t>
  </si>
  <si>
    <t>01.03.2022 a 30.06.2023</t>
  </si>
  <si>
    <t xml:space="preserve">a) Plantão PA Infantil: R$70,00 + produtividade - dias úteis (Segunda a Sexta-Feira);                                                                                                                          b) Plantão PA Infantil: R$75,00 + produtividade (Finais de Semana e Feriados);                                                                                                                                                                   c) Plantão PA Infantil: R$112,50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     </t>
  </si>
  <si>
    <t>03/0110/2022</t>
  </si>
  <si>
    <t>03/0171/2022</t>
  </si>
  <si>
    <t>03/0086/2022</t>
  </si>
  <si>
    <t>03/0170/2022</t>
  </si>
  <si>
    <t>03/0057/2022</t>
  </si>
  <si>
    <t>03/4010/2022</t>
  </si>
  <si>
    <t>03/0001/2022</t>
  </si>
  <si>
    <t>03/0108/2022</t>
  </si>
  <si>
    <t>03/0117/2022</t>
  </si>
  <si>
    <t>03/0082/2022</t>
  </si>
  <si>
    <t>03/0010/2022</t>
  </si>
  <si>
    <t>03/0027/2022</t>
  </si>
  <si>
    <t>03/0172/2022</t>
  </si>
  <si>
    <t>03/0092/2022</t>
  </si>
  <si>
    <t>03/0301/2022</t>
  </si>
  <si>
    <t>G &amp; P RABELO LOPES SERVIÇOS MÉDICOS LTDA.</t>
  </si>
  <si>
    <t xml:space="preserve">a)  UTI Ped. - Plantão/h (diurno): R$100,00 - dias úteis;
b) UTI Ped. - Plantão/h (noturno): R$115,00 - dias úteis;
c) UTI Ped. - Plantão/h (diurno): R$130,00  - Finais de Semana e Feriados;
d) UTI - Ped. - Plantão/h (noturno): R$125,00 - Finais de Semana e Feriados;
e) UTIPed. - Plantão/h (diurno/noturno): R$150,00 - Feriados de Natal e Ano Novo;                                                                                                                                                                                    f)  Produção: 100%  dos valores HM, conforme tabelas usadas por cada OPS inclusive SUS.    </t>
  </si>
  <si>
    <t>03/0189/2022</t>
  </si>
  <si>
    <t>01.07.20202 a 30.06.2025</t>
  </si>
  <si>
    <t>03/0182/2022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</si>
  <si>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                                                                                                                                  </t>
  </si>
  <si>
    <t>03/0285/2022</t>
  </si>
  <si>
    <t>GEMINUS CLÍNICA MÉDICA LTDA.</t>
  </si>
  <si>
    <t>03/0009/2022</t>
  </si>
  <si>
    <t>a) Produção: 100% dos valores de HM, conforme tabelas usadas por cada OPS/SUS AMB e 150% dos valores de HM, referente cirurgias conforme tabelas do SUS.</t>
  </si>
  <si>
    <t>03/0201/2022</t>
  </si>
  <si>
    <t>03/0143/2022</t>
  </si>
  <si>
    <t>03/0052/2022</t>
  </si>
  <si>
    <t>03/0202/2022</t>
  </si>
  <si>
    <t>03/0050/2022</t>
  </si>
  <si>
    <t xml:space="preserve">a) Nutrologia: R$ 5.000,00 mensais pelos serviços de Terapia Nutricional Enteral e Parenteral;                     
b) Produção: 100%  dos valores HM, conforme tabelas usadas por cada OPS.                                   </t>
  </si>
  <si>
    <t>03/0109/2022</t>
  </si>
  <si>
    <t>03/0177/2022</t>
  </si>
  <si>
    <t xml:space="preserve">a) Plantão distância: R$ 110,00/h;
b) Produção: 100% dos valores de HM, conforme tabelas usadas por cada OPS inclusive SUS.                                                                                                  </t>
  </si>
  <si>
    <t>03/0101/2022</t>
  </si>
  <si>
    <t>INSTITUTO ONCOLÓGICO CESAR LTDA.</t>
  </si>
  <si>
    <t xml:space="preserve">a) Produção: 100%  dos valores HM, conforme tabelas usadas por cada OPS inclusive SUS;                                                                                                                    b)  Ambulatório de Oncologia: R$ 14.960,00/mensais;  
c) Visitador de Oncologia: R$ 250,00/dia.     </t>
  </si>
  <si>
    <t>03/0062/2022</t>
  </si>
  <si>
    <t>03/0290/2022</t>
  </si>
  <si>
    <t>J. A. L. CLÍNICA MÉDICA LTDA.</t>
  </si>
  <si>
    <t>03/0063/2022</t>
  </si>
  <si>
    <t>03/0014/2022</t>
  </si>
  <si>
    <t>03/0130/2022</t>
  </si>
  <si>
    <t>03/0118/2022</t>
  </si>
  <si>
    <t>03/4016/2022</t>
  </si>
  <si>
    <t>KNS - SERVIÇOS EM FÍSICA MÉDICA LTDA.</t>
  </si>
  <si>
    <t>Serviços de  Radioterapia</t>
  </si>
  <si>
    <t>03.01.2022 a 31.01.2023</t>
  </si>
  <si>
    <t>R$ 7.000,00 mensais.</t>
  </si>
  <si>
    <t>03/0127/2022</t>
  </si>
  <si>
    <t>KCV CIRURGIA LTDA.</t>
  </si>
  <si>
    <t xml:space="preserve">a) Plantão: R$ 15.900,00, que serão rateados conforme a hora realizada por cada plantonistas do grupo;                                                                                             b) Produção: 100%  dos valores HM, conforme tabelas usadas por cada OPS inclusive SUS;
c)Traqueostomia: R$ 200,00 por procedimento;
d) Colecistectomia Videolaparoscópica: Acréscimo de percentual sobre o valor do SP baseado na tabela SUS.  </t>
  </si>
  <si>
    <t>03/0196/2022</t>
  </si>
  <si>
    <t>03/0094/2022</t>
  </si>
  <si>
    <t>CLÍNICA MENEZES LTDA. - EPP</t>
  </si>
  <si>
    <t>Clínica Geral / Clínica Médica</t>
  </si>
  <si>
    <t>a) Produção: 100%  dos valores HM, conforme tabelas usadas por cada OPS inclusive SUS.                                                                                                       b) Clínica Médica: R$ 950,00  - dias úteis;
c) Clínica Médica: R$ 1.150,00 - finais  de semana e feriados;
d) Plantão Hospitalista: R$ 100,00 /h.</t>
  </si>
  <si>
    <t>03/0176/2022</t>
  </si>
  <si>
    <t xml:space="preserve">a) Plantão distância 24h: R$ 110,00/h.
b) Produção: 100% dos valores de HM, conforme tabelas usadas por cada OPS inclusive SUS.                                                                   </t>
  </si>
  <si>
    <t>03/0119/2022</t>
  </si>
  <si>
    <t>03/0024/2022</t>
  </si>
  <si>
    <t>03/0276/2021</t>
  </si>
  <si>
    <t>CLÍNICA DE OLHOS SANTA BRÍGIDA S/S LTDA.</t>
  </si>
  <si>
    <t>a) Produção: 100%  dos valores HM, conforme tabelas usadas por cada OPS inclusive SUS;         
b)  Produção Ambulatório SUS: R$ 25,00/ consultas oftalmologia;
c) Angiofluoresceinografia (Angiografia): R$ 50,00;
d) Fotocoagulação a Laser R$ 18,00;
e) OCT (Tomografia Coerência Optica) R$ 40,00;
f) Pan-Fotocoagulação de Retina a Laser R$ 72,00;
g) Retinografia Colorida Binocular R$ 24,00.</t>
  </si>
  <si>
    <t>03/4005/2022</t>
  </si>
  <si>
    <t>03/0091/2022</t>
  </si>
  <si>
    <t>03/0193/2022</t>
  </si>
  <si>
    <t>FARIA RAMOS SERVIÇOS MÉDICOS LTDA.</t>
  </si>
  <si>
    <t>Clínica Geral e Pediatria</t>
  </si>
  <si>
    <t>03/0128/2022</t>
  </si>
  <si>
    <t>03/0178/2022</t>
  </si>
  <si>
    <t>03/0153/2022</t>
  </si>
  <si>
    <t>IASKIN SERVIÇOS SOCIEDADE SIMPLES</t>
  </si>
  <si>
    <t>03/0142/2022</t>
  </si>
  <si>
    <t>03/4009/2022</t>
  </si>
  <si>
    <t>03/0084/2022</t>
  </si>
  <si>
    <t>03/0079/2022</t>
  </si>
  <si>
    <t>03/0090/2022</t>
  </si>
  <si>
    <t>03/0208/2022</t>
  </si>
  <si>
    <t>03/0004/2022</t>
  </si>
  <si>
    <t>03/0157/2022</t>
  </si>
  <si>
    <t>a) Produção: 100%  dos valores HM, conforme tabelas usadas por cada OPS inclusive SUS;  
b ) Consultas Ambulatoriais SUS: R$ 10,00/consultas pacientes SUS;                                                                    
b) Fotocoagulação a laser SUS: R$ 18,00; 
e) OCT (Tomografia Coerência Optica) SUS: R$ 40,00;
f) Pan-Fotocoagulação de Retina a Laser SUS: R$ 72,00;
g) Retinografia Colorida Binocular  SUS: R$ 24,00;
b) Retinografia Fluorescente Binocular (Angiografia) SUS: R$ 50,00;
d) Tratamento Cirúrgico de Pterígio SUS: R$ 80,00.</t>
  </si>
  <si>
    <t>03/0102/2022</t>
  </si>
  <si>
    <t>a) Plantão Oftalmologia: R$ 41,67/h;
b) Produção: 100%  dos valores HM, conforme tabelas usadas por cada OPS inclusive SUS;    
c) Ambulatório SUS:  R$ 30,00 por consultas a pacientes SUS; 
d) Fotocoagulação a laser SUS: R$ 18,00; 
e) OCT (Tomografia Coerência Optica) SUS: R$ 40,00;
f) Pan-Fotocoagulação de Retina a Laser SUS: R$ 72,00;
g) Retinografia Colorida Binocular  SUS: R$ 24,00;
b) Retinografia Fluorescente Binocular (Angiografia) SUS: R$ 50,00;
d) Tratamento Cirúrgico de Pterígio SUS: R$ 80,00.</t>
  </si>
  <si>
    <t>03/0021/2022</t>
  </si>
  <si>
    <t>a) Coordenação Oftalmologia: R$ 3.000,00 mensais.
b) Produção: 100%  dos valores HM, conforme tabelas usadas por cada OPS inclusive SUS; 
c) Ambulatório SUS:  R$ 25,00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</si>
  <si>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03/0210/2022</t>
  </si>
  <si>
    <t>a) Plantão distância 24h: R$ 110,00/h;
b) Produção: 100% dos valores de HM, conforme tabelas usadas por cada OPS inclusive SUS.</t>
  </si>
  <si>
    <t>03/00211/2022</t>
  </si>
  <si>
    <t>03/4000/2022</t>
  </si>
  <si>
    <t>03/0212/2022</t>
  </si>
  <si>
    <t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SUS;
i) Coordenação Nefrologia: R$ 8.000,00 mensais.</t>
  </si>
  <si>
    <t>03/0006/2022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</si>
  <si>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                     </t>
  </si>
  <si>
    <t>03/0214/2022</t>
  </si>
  <si>
    <t>03/0215/2022</t>
  </si>
  <si>
    <t>03/0188/2022</t>
  </si>
  <si>
    <t>F. PINHEIRO DE LIMA S/S LTDA</t>
  </si>
  <si>
    <t>03/0147/2022</t>
  </si>
  <si>
    <t>L &amp; H SERVIÇOS MÉDICOS LTDA.</t>
  </si>
  <si>
    <t xml:space="preserve">Endocrinologia e Clínica Médica </t>
  </si>
  <si>
    <t>L H A NOGUEIRA DE MOURA CARVALHO &amp; CIA. LTDA</t>
  </si>
  <si>
    <t>03/4006/2022</t>
  </si>
  <si>
    <t>LAGES, CESAR &amp; OLIVEIRA LTDA</t>
  </si>
  <si>
    <t>03/0151/2022</t>
  </si>
  <si>
    <t>03/0289/2022</t>
  </si>
  <si>
    <t>LEITE E SOMAILI MÉDICOS ASSOCIADOS LTDA.</t>
  </si>
  <si>
    <t>Pediatra</t>
  </si>
  <si>
    <t>LETICIA V. DE AQUINO &amp; AQUINO LTDA</t>
  </si>
  <si>
    <t>03/0179/2022</t>
  </si>
  <si>
    <t>03/0265/2021</t>
  </si>
  <si>
    <t>LG ATIVIDADE MÉDICA LTDA.</t>
  </si>
  <si>
    <t>LGN CLINICA MÉDICA LTDA</t>
  </si>
  <si>
    <t>03/0028/2022</t>
  </si>
  <si>
    <t>03/0277/2021</t>
  </si>
  <si>
    <t>LIMA RUIZ SERVIÇOS MÉDICOS LTDA.</t>
  </si>
  <si>
    <t>01.11.2021</t>
  </si>
  <si>
    <t>01.11.2021 a 30.06.2023</t>
  </si>
  <si>
    <t>LLVD MEDICAL LTDA</t>
  </si>
  <si>
    <t>Clinica Geral e Cirurgia Geral</t>
  </si>
  <si>
    <t>03/0167/2022</t>
  </si>
  <si>
    <t>LOUVALE MÉDICOS ESPECIALIZADOS LTDA</t>
  </si>
  <si>
    <t>03/0015/2022</t>
  </si>
  <si>
    <t>Hematologia</t>
  </si>
  <si>
    <t xml:space="preserve">a) Amb de Oncologia: R$ 12.500,00/mensais;                                                                                 b)  Visitador de Oncohematologia (Final de Semana) : R$ 350,00 por dia de final de semana  aos pacientes internados.                                                                                                                                                             c) Produção:Produção: 100%  dos valores HM, conforme tabelas usadas por cada OPS inclusive SUS + 7% sobre a medicação específica usada na quimioterapia de paciente OPS;           </t>
  </si>
  <si>
    <t>03/0270/2021</t>
  </si>
  <si>
    <t>LUISA PALOMANES MANOEL MEDICINA LTDA.</t>
  </si>
  <si>
    <t>LXM SERVIÇOS MÉDICOS S/S LTDA.</t>
  </si>
  <si>
    <t>M &amp; F SERVIÇOS MÉDICOS SOCIEDADE SIMPLES LTDA.</t>
  </si>
  <si>
    <t>03/0030/2022</t>
  </si>
  <si>
    <t>M E F SERVIÇOS MEDICOS SS</t>
  </si>
  <si>
    <t>03/0140/2022</t>
  </si>
  <si>
    <t>03/0295/2022</t>
  </si>
  <si>
    <t>M R A SERVIÇOS MÉDICOS SOCIEDADE SIMPLES LTDA.</t>
  </si>
  <si>
    <t>Clínica Geral e Reumatologia</t>
  </si>
  <si>
    <t>03/0154/2022</t>
  </si>
  <si>
    <t>M. A. D. L. CLÍNICA SERVIÇOS MÉDICOS LTDA.</t>
  </si>
  <si>
    <t>M. C. S. MEDICINA COM SAÚDE LTDA</t>
  </si>
  <si>
    <t xml:space="preserve"> Infectologia</t>
  </si>
  <si>
    <t>03/0055/2022</t>
  </si>
  <si>
    <t>M. F. CLÍNICA MÉDICA LTDA.</t>
  </si>
  <si>
    <t>03/0242/2022</t>
  </si>
  <si>
    <t xml:space="preserve">Clínica Geral e Clínica Médica </t>
  </si>
  <si>
    <t>01.03.2022 a 30.06.2025</t>
  </si>
  <si>
    <t>Ginecologia</t>
  </si>
  <si>
    <t>M.A SERVIÇOS MÉDICOS LTDA.</t>
  </si>
  <si>
    <t>03/0134/2022</t>
  </si>
  <si>
    <t>MARQUES &amp; MARQUES TAUBATÉ-SERVIÇOS MÉDICOS S/S LTDA</t>
  </si>
  <si>
    <t>03/0162/2022</t>
  </si>
  <si>
    <t>03/0095/2022</t>
  </si>
  <si>
    <t>MATHEUS DA SILVA COSTA SERVIÇOS MÉDICOS LTDA.</t>
  </si>
  <si>
    <t>Clínico Geral</t>
  </si>
  <si>
    <t>03/0272/2021</t>
  </si>
  <si>
    <t>MCP CLINICA MEDICA LTDA</t>
  </si>
  <si>
    <t>MD CARDIOLOGIA CLINICA E INTERVENCIONISTA</t>
  </si>
  <si>
    <t>Hemodinâmica e Cardiologia Intervencionista</t>
  </si>
  <si>
    <t>03/0216/2022</t>
  </si>
  <si>
    <t>03/0121/2022</t>
  </si>
  <si>
    <t>MED VIDA SERVIÇOS MÉDICOS LTDA.</t>
  </si>
  <si>
    <t>01.08.2022</t>
  </si>
  <si>
    <t>01.08.2022 a 30.06.2025</t>
  </si>
  <si>
    <t>MEDCLIN SERVIÇOS MÉDICOS S/S LTDA</t>
  </si>
  <si>
    <t xml:space="preserve">Cirurgia Vascular </t>
  </si>
  <si>
    <t>03/0148/2022</t>
  </si>
  <si>
    <t>a) Plantão Vascular: R$41,67/h;                                                                                             b) Ambulatorio SUS: R$1.000,00/mensais;                                                                                      c) Cirurgia de Varizes: R$ 500,00/cirurgia;
d) FAV ou Permicath: R$ 500,00/por procedimento;
e) FAV com prótese: R$ 1.000,00/ por procedimento;                                                           g) Produção: 100%  dos valores HM, conforme tabelas usadas por cada OPS inclusive SUS;
h) Plantão Apoio Vascular: R$ 20,83/h.</t>
  </si>
  <si>
    <t>03/0298/2022</t>
  </si>
  <si>
    <t>MEDEIROS, SOBREIRA E NOGUEIRA SERVIÇOS MÉDICOS LTDA.</t>
  </si>
  <si>
    <t>MEDFITO MEDICINA E FITOTERAPIA SS LTDA.</t>
  </si>
  <si>
    <t>03/0032/2022</t>
  </si>
  <si>
    <t>MELO CLÍNICA MEDICA LTDA</t>
  </si>
  <si>
    <t>03/0190/2022</t>
  </si>
  <si>
    <t xml:space="preserve">a) Visitador Oncohematologia: R$ 350,00/ dia pelas visitas realizadas no final de semana; 
b) Produção: 100% dos valores de HM, conforme tabelas usadas por cada OPS inclusive SUS.   </t>
  </si>
  <si>
    <t>MELTAI CLÍNICA LTDA</t>
  </si>
  <si>
    <t>a) Amb de Radioterapia: R$ 24.000,00/mensais;                                                          b) Supervisão de Radioterapia: R$ 3.000/mensais;                                                c) Produção: 100%  dos valores HM, conforme tabelas usadas por cada OPS inclusive SUS</t>
  </si>
  <si>
    <t>03/0070/2022</t>
  </si>
  <si>
    <t>03/0297/2022</t>
  </si>
  <si>
    <t>METOGRAF - MÉTODOS GRÁFICOS EM CARDIOLOGIA LTDA.</t>
  </si>
  <si>
    <t>MIRANDA DE CARVALHO CLINICA MEDICA LTDA</t>
  </si>
  <si>
    <t>03/0217/2022</t>
  </si>
  <si>
    <t xml:space="preserve">a) Produção: 100%  dos valores HM, conforme tabelas usadas por cada OPS inclusive SUS.                                                                                                       b) Clínica Médica: R$ 950,00  - dias úteis;
c) Clínica Médica: R$ 1.150,00 - finais  de semana e feriados;
d) Plantão Hospitalista: R$ 100,00 /h;
e) Período de Consulta CETDRVP -  R$ 500,00;
f) Consulta CETDRVP: R$ 40,00;
g) Visitas Oncologia: R$ 1.000,00 mensais.            </t>
  </si>
  <si>
    <t>MMC SERVIÇOS MÉDICOS LTDA</t>
  </si>
  <si>
    <t>Clínica Geral e Oftalmologia</t>
  </si>
  <si>
    <t>03/0031/2022</t>
  </si>
  <si>
    <t>03/0261/2021</t>
  </si>
  <si>
    <t>MONTEIRO ZUNG SERVIÇOS MEDICOS SS LTDA.</t>
  </si>
  <si>
    <t>01.08.2021</t>
  </si>
  <si>
    <t>01.08.2021 a 31.07.2023</t>
  </si>
  <si>
    <t>03/0260/2021</t>
  </si>
  <si>
    <t>MORGADO &amp; MAGALHÃES SERVIÇOS  MÉDICOS S/S LTDA</t>
  </si>
  <si>
    <t>01.08.2021 a 30.06.2023</t>
  </si>
  <si>
    <t xml:space="preserve">a) Produção: 100%  dos valores HM, conforme tabelas usadas por cada OPS inclusive SUS.  </t>
  </si>
  <si>
    <t>MRS VISION SERVIÇOS MEDICOS LTDA</t>
  </si>
  <si>
    <t>03/0033/2022</t>
  </si>
  <si>
    <t>a) Produção: 100%  dos valores HM, conforme tabelas usadas por cada OPS inclusive SUS;         
b)  Produção Ambulatório SUS: R$ 25,00/ consultas oftalmologia;
c) Angiofluoresceinografia (Angiografia): R$ 50,00;
d) Fotocoagulação a Laser: R$ 18,00;
e) OCT (Tomografia Coerência Optica: R$ 40,00;
f) Pan-Fotocoagulação de Retina a Laser: R$ 72,00;
g) Retinografia Colorida Binocular: R$ 24,00;
h) Tratamento cirurgico de Pterígio: 80,00.</t>
  </si>
  <si>
    <t>NAKASHIMA &amp; OLIVEIRA CLINICA MEDICA LTDA</t>
  </si>
  <si>
    <t>NAVARRO &amp; NAVARRO CLIN MEDICA</t>
  </si>
  <si>
    <t>03/0206/2022</t>
  </si>
  <si>
    <t>a) Plantão Cardiologia Intervencionista: R$ 12,50/h;
b)  Produção: 100% dos valores de HM gerados nas UIs e 85% dos valores de HM gerados no setor da Hemodinâmica, exceto para os seguintes procedimentos:
– Estudo Ultrassonográfico Intravascular (OPS):  R$ 400,00 por paciente;
-  Cateterismo Cardíaco (SUS): R$ 110,00  por procedimento;
- Angioplastia Coronariana com ou sem Stent (SUS) - R$ 500,00 por paciente;
- Colocação de Balão Intra-Aórtico (SUS): R$ 45,00  por procedimento;
c) Período de Consulta CETDRVP -  R$ 500,00;
d) Consulta CETDRVP: R$ 40,00.</t>
  </si>
  <si>
    <t>NEO-CIRURGIA BUCOMAXILO FACIAL LTDA</t>
  </si>
  <si>
    <t xml:space="preserve">a) Plantão Bucomaxilo: R$1.800,00/fixos mensais;                                                               b) Produção: 100%  dos valores HM, conforme tabelas usadas por cada OPS inclusive SUS.                                                                                                                                  </t>
  </si>
  <si>
    <t>03/4003/2022</t>
  </si>
  <si>
    <t>NEO-URO CLÍNICA MÉDICA ESPECIALIZADA EM UROLOGIA E PEDIATRIA LTDA</t>
  </si>
  <si>
    <t>Pediatria e Urologia</t>
  </si>
  <si>
    <t>03/0156/2022</t>
  </si>
  <si>
    <t>NEUROIMAGEM LIMITADA</t>
  </si>
  <si>
    <t>Neuro Radiologia Intervencionista</t>
  </si>
  <si>
    <t xml:space="preserve">a) Produção: 100%  dos valores HM, conforme tabelas usadas por cada OPS inclusive SUS;
b) Exames SUS/IAMSPE: 20% repasse com base no valor da tabela SUS;                                                                                                                                                       c) Plantão: R$50,00/h, referente ao plantão de Neurorradiologia.                                                                </t>
  </si>
  <si>
    <t>03/0073/2022</t>
  </si>
  <si>
    <t>NEURONUTRI SERVICOS MEDICOS</t>
  </si>
  <si>
    <t xml:space="preserve">Neurocirurgia </t>
  </si>
  <si>
    <t>03/0013/2022</t>
  </si>
  <si>
    <t xml:space="preserve">a) Plantão distância: R$ 110,00/h;
b) Produção: 100%  dos valores HM, conforme tabelas usadas por cada OPS inclusive SUS.                                                </t>
  </si>
  <si>
    <t xml:space="preserve">NEVES &amp; GUERRA CLINICA DE SERVIÇOS MÉDICOS </t>
  </si>
  <si>
    <t>03/0137/2022</t>
  </si>
  <si>
    <t>03/0093/2022</t>
  </si>
  <si>
    <t>NEVES CASTANHEIRA - SERVIÇOS MÉDICOS LTDA.</t>
  </si>
  <si>
    <t>OFTALMO RISSO LTDA-ME</t>
  </si>
  <si>
    <t>03/0158/2022</t>
  </si>
  <si>
    <t>a) Produção: 100%  dos valores HM, conforme tabelas usadas por cada OPS inclusive SUS; 
b) Vitrectomia – 200% dos valores de HM referente as cirurgias de Vitrectomia SUS;
c) Ambulatório SUS:  R$ 30,00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</si>
  <si>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03/0279/2021</t>
  </si>
  <si>
    <t>OFTALMOLOGIA DR. IVANIR M. DE A. FREIRE LTDA.</t>
  </si>
  <si>
    <t>a) Plantão Oftalmologia: R$ 41,67/h;
 b)  Produção: 100% dos valores de HM, conforme tabelas usadas por cada OPS inclusive SUS,  sendo acrescentado mais 100% HM para as cirurgias de vitrectomia SUS;              
c) Consultas Ambulatoriais SUS: R$ 30,00  por consulta, já inclusos os exames para diagnósticos, sendo repassado apenas os exames discriminados abaixo: 
d) Angiofluoresceinografia (Angiografia): R$ 50,00;
e) Fotocoagulação a Laser: R$ 18,00;
f) OCT (Tomografia Coerência Optica): R$ 40,00;
g) Pan-Fotocoagulação de Retina a Laser: R$ 72,00;
h) Retinografia Colorida Binocular: R$ 24,00.</t>
  </si>
  <si>
    <t>OLIVEIRA &amp; ABREU SERVIÇOS MÉDICOS LTDA.</t>
  </si>
  <si>
    <t>OLIVEIRA &amp; DOMMARCO SERVIÇOS MEDICOS LTDA</t>
  </si>
  <si>
    <t xml:space="preserve">a) Plantão: R$ 15.900,00, que serão rateados conforme a hora realizada por cada plantonistas do grupo;
b) Produção: 100% dos valores de HM, conforme tabelas de valores, usadas por cada OPS inclusive SUS. </t>
  </si>
  <si>
    <t>03/00218/2022</t>
  </si>
  <si>
    <t>OLIVEIRA &amp; KOBBAZ LTDA</t>
  </si>
  <si>
    <t>03/0034/2022</t>
  </si>
  <si>
    <t>03/0271/2021</t>
  </si>
  <si>
    <t>OLIVEIRA SERVIÇOS MÉDICOS LTDA.</t>
  </si>
  <si>
    <t>ONCOPALIAR CLINICA MÉDICA LTDA</t>
  </si>
  <si>
    <t>03/0146/2022</t>
  </si>
  <si>
    <t>15.06.2022</t>
  </si>
  <si>
    <t>15.06.2022 a 30.06.2025</t>
  </si>
  <si>
    <t xml:space="preserve">a) Produção: 100%  dos valores HM, conforme tabelas usadas por cada OPS inclusive SUS;                                                                                                                    b) Será repassado o percentual de 7% sobre a medicação específica usada na quimioterapia do paciente de OPS, com base no valor mencionado na conta faturada;                                                                                                                           c) Ambulatório de Oncologia: R$ 31.000,00/mensais;  
d) Coordenação Oncologia: R$ 5.000,00/mensais;    
e) Visitador de Oncologia: R$ 250,00/dia.                                                                                                                                      </t>
  </si>
  <si>
    <t>ONCOVIDA ONCO-HEMATOLOGIA S/S LTDA.</t>
  </si>
  <si>
    <t>03/0035/2022</t>
  </si>
  <si>
    <t>ORTOVAP ORTOPEDIA E TRAUMAT. VALE PARAÍBA LTDA</t>
  </si>
  <si>
    <t>03/0061/2022</t>
  </si>
  <si>
    <t>OTORRINOS VALE SERVIÇOS MEDICOS SS LTDA</t>
  </si>
  <si>
    <t>03/0219/2022</t>
  </si>
  <si>
    <t>OTP CLINICA DE SERVIÇOS MEDICOS LTDA</t>
  </si>
  <si>
    <t>03/0159/2022</t>
  </si>
  <si>
    <t>Clínica Geral e Gastroenterologia</t>
  </si>
  <si>
    <t>03/0145/2022</t>
  </si>
  <si>
    <t>PAZOS &amp; DERITO SERVIÇOS MEDICOS LTDA</t>
  </si>
  <si>
    <t xml:space="preserve">a) Procedimento traqueostomia: R$ 200,00/paciente;                                               b) Disponibilidade Para Traqueostomia: R$ 500,00/ mensais;                                                                          c) Plantão à distância Cirurgia Cabeça e Pescoço: R$ 50,00/h;                                                            d)  Produção: 150% dos valores de HM, conforme tabela SUS.                                                                                                                    </t>
  </si>
  <si>
    <t>03/0036/2022</t>
  </si>
  <si>
    <t>PEDLIFE MEDICAL CARE SERVIÇOS MEDICOS LTDA</t>
  </si>
  <si>
    <t>03/0184/2022</t>
  </si>
  <si>
    <t>PEMAFE SERVIÇOS MEDICOS LTDA</t>
  </si>
  <si>
    <t>03/0037/2022</t>
  </si>
  <si>
    <t>03/0139/2022</t>
  </si>
  <si>
    <t>PERIOTTO CLÍNICA MÉDICA LTDA.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</si>
  <si>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Produção: 100% dos valores de HM, conforme tabelas usadas por cada OPS inclusive SUS.</t>
  </si>
  <si>
    <t>03/0256/2021</t>
  </si>
  <si>
    <t>PEROZINI  &amp; CIA LTDA.</t>
  </si>
  <si>
    <t>03/0164/2022</t>
  </si>
  <si>
    <t>PH - SERVIÇOS EM SAÚDE E BEM ESTAR LTDA.</t>
  </si>
  <si>
    <t>PIEROTTI E BOANOVA SERVIÇOS MÉDICOS S/S LTDA</t>
  </si>
  <si>
    <t>03/0072/2022</t>
  </si>
  <si>
    <t>PINHEIRO &amp; INOUE LTDA. ME</t>
  </si>
  <si>
    <t>03/0038/2022</t>
  </si>
  <si>
    <t>03/4015/2021</t>
  </si>
  <si>
    <t>PIRANI MANUTENÇÃO E PLANEJAMENTO LTDA.</t>
  </si>
  <si>
    <t xml:space="preserve">01.09.2021 </t>
  </si>
  <si>
    <t>Serviços de Radioterapia</t>
  </si>
  <si>
    <t>a) Serviços Radioterapia: R$ 3.000,00/mensais.</t>
  </si>
  <si>
    <t xml:space="preserve">PRANA SOLUÇÕES EM SAUDE </t>
  </si>
  <si>
    <t>03/0220/2022</t>
  </si>
  <si>
    <t>PRICOLIN - MANUT EM EQUIP DE RADIOTERAPIA</t>
  </si>
  <si>
    <t>03/4004/2022</t>
  </si>
  <si>
    <t xml:space="preserve">a) Radioterapia: R$ 18.000,00/mês p/atendimentos em Radioterapia;                                                                                      b) Supervisão: R$ 4.000,00/mês.   </t>
  </si>
  <si>
    <t>PRÓ OTORRINO CLÍNICA LTDA.</t>
  </si>
  <si>
    <t>03/0114/2022</t>
  </si>
  <si>
    <t>PRO-MED GUARATINGUETÁ S/C LTDA</t>
  </si>
  <si>
    <t>03/0187/2022</t>
  </si>
  <si>
    <t>R. C. COAGLIO &amp; CIA LTDA</t>
  </si>
  <si>
    <t>Cirurgia Geral, Cirurgia Oncológica e Clínica Geral</t>
  </si>
  <si>
    <t>03/0078/2022</t>
  </si>
  <si>
    <t>a) Plantão Cirurgia Geral:  R$ 15.900,00 rateados conforme total de horas realizadas por cada plantonistas do grupo;                                                                                                             b) Produção: 100%  dos valores HM, conforme tabelas usadas por cada OPS inclusive SUS.</t>
  </si>
  <si>
    <t xml:space="preserve">Clínica Geral </t>
  </si>
  <si>
    <t>REBECHI, MOTA &amp; FRÓIO LTDA</t>
  </si>
  <si>
    <t>Cirurgia Geral, Clínica Geral e Urologia</t>
  </si>
  <si>
    <t>03/0039/2022</t>
  </si>
  <si>
    <t>03/0081/2022</t>
  </si>
  <si>
    <t>RENATO L. MACHADO LTDA</t>
  </si>
  <si>
    <t>Cardiologia e Medicina Intensiva</t>
  </si>
  <si>
    <t>RG RODRIGUES &amp; GONÇALVES LTDA</t>
  </si>
  <si>
    <t>Clínica Geral e Cirurgia Geral</t>
  </si>
  <si>
    <t>03/0132/2022</t>
  </si>
  <si>
    <t>03/0124/2022</t>
  </si>
  <si>
    <t>RIBEIRO &amp; ROCHA SERVIÇOS MÉDICOS LTDA.</t>
  </si>
  <si>
    <t>03/0284/2022</t>
  </si>
  <si>
    <t>ROBERTO SANTOS JUNIOR LTDA.</t>
  </si>
  <si>
    <t>01.03.2022 a 30.03.2023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</si>
  <si>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</t>
  </si>
  <si>
    <t>RR PRESTAÇÃO DE SERVIÇOS MÉDICOS S/S LTDA.</t>
  </si>
  <si>
    <t>RUIVO E BARSALINI RUIVO LTDA</t>
  </si>
  <si>
    <t>Assistente Médico Técnico</t>
  </si>
  <si>
    <t>03/0008/2022</t>
  </si>
  <si>
    <t>Nefrologia - Plantões UTI Adulto</t>
  </si>
  <si>
    <t>03/0007/2022</t>
  </si>
  <si>
    <t>03/0122/2022</t>
  </si>
  <si>
    <t>S J S SOCIEDADE MÉDICA SS</t>
  </si>
  <si>
    <t>Endoscopia Digestiva</t>
  </si>
  <si>
    <t xml:space="preserve">a) Produção: 65% dos valores de HM, conforme tabelas usadas por cada OPS inclusive SUS;                                                                                                        b) Plantão Distância 24h: R$ 20,83/h.                                    </t>
  </si>
  <si>
    <t>S.F.S. REIS &amp; CIA. LTDA ME</t>
  </si>
  <si>
    <t>Terapia Intensiva e Nefrologia</t>
  </si>
  <si>
    <t>03/0076/2022</t>
  </si>
  <si>
    <t>SALGADO &amp; SALGADO CLÍNICA MÉDICA ESPECIALIZADA EM ONCOLOGIA LTDA</t>
  </si>
  <si>
    <t>03/0067/2022</t>
  </si>
  <si>
    <t>SAMI SERVIÇOS DE ATENDIMENTO MÉDICO INTEGRAL LTDA</t>
  </si>
  <si>
    <t>03/0123/2022</t>
  </si>
  <si>
    <t>SANTOS E VILELA SERVIÇOS MÉDICOS LTDA.</t>
  </si>
  <si>
    <t>SANTOS RIBEIRO MEDICINA S/S</t>
  </si>
  <si>
    <t>03/0107/2022</t>
  </si>
  <si>
    <t>03/0152/2022</t>
  </si>
  <si>
    <t>SCOMBATI SERVIÇOS MÉDICOS LTDA.</t>
  </si>
  <si>
    <t>SC-SERVIÇOS MEDICOS LTDA</t>
  </si>
  <si>
    <t>03/0040/2022</t>
  </si>
  <si>
    <t>01.05.2020</t>
  </si>
  <si>
    <t>03/0135/2022</t>
  </si>
  <si>
    <t>SERDA BARREIROS CLÍNICA MÉDICA LTDA.</t>
  </si>
  <si>
    <t>01.10.2022</t>
  </si>
  <si>
    <t>01.10.2022 a 30.06.2025</t>
  </si>
  <si>
    <t>SERVIÇOS MÉDICOS INIESTA E BRUNORO LTDA</t>
  </si>
  <si>
    <t>03/0068/2022</t>
  </si>
  <si>
    <t>03/0251/2021</t>
  </si>
  <si>
    <t>SERVIÇOS MÉDICOS MED VASC LTDA.</t>
  </si>
  <si>
    <t xml:space="preserve"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procedimento;
d) FAV com prótese: R$ 1.000,00/ por procedimento;
e) Cirurgia Varizes: R$ 500,00/cirurgia 
f) Produção: 100%  dos valores HM, conforme tabelas usadas por cada OPS inclusive SUS;                                                                                                        g) Exames SUS com finalidades diagnósticas 20% do valor da tabela SUS;                                                                                                                                                  h) Exames SUS com finalidades diagnósticas 20% do valor da tabela SUS;
i) Plantão Apoio Vascular: R$ 20,83/h.     </t>
  </si>
  <si>
    <t>SHUKAIR &amp; SHUKAIR SERVIÇOS MÉDICOS LTDA</t>
  </si>
  <si>
    <t>03/0099/2022</t>
  </si>
  <si>
    <t>03/0161/2022</t>
  </si>
  <si>
    <t>SILVA &amp; FREITAS SERVIÇOS MÉDICOS LTDA.</t>
  </si>
  <si>
    <t>Endoscopia Digetiva e Colonoscopia</t>
  </si>
  <si>
    <t>03/0264/2021</t>
  </si>
  <si>
    <t>SILVEIRA DINIZ &amp; RUNHA S/S LTDA.</t>
  </si>
  <si>
    <t xml:space="preserve">a) Plantão Clínica Médica: R$ 850,00 / dia;
b) Plantão Apoio Clínica Médica: R$ 100,00/hora;
c) Produção: 100% dos valores de HM, conforme tabelas usadas por cada OPS inclusive SUS.                                                                                                  </t>
  </si>
  <si>
    <t>SMAIDI E CRELLIS SERVIÇOS MEDICOS LTDA</t>
  </si>
  <si>
    <t>03/0141/2022</t>
  </si>
  <si>
    <t>SMR SERVIÇOS MÉDICOS LTDA</t>
  </si>
  <si>
    <t>03/0113/2022</t>
  </si>
  <si>
    <t>a) Plantão distância: R$ 110,00/h;
b) Produção: 100%  dos valores HM, conforme tabelas usadas por cada OPS inclusive SUS.</t>
  </si>
  <si>
    <t>SODERO DMED SERVIÇOS MÉDICOS LTDA</t>
  </si>
  <si>
    <t>03/0065/2022</t>
  </si>
  <si>
    <t>03/0042/2022</t>
  </si>
  <si>
    <t>SP MÉDICOS CLÍNICAS E SERVIÇOS DE SAÚDE LTDA.</t>
  </si>
  <si>
    <t xml:space="preserve">SPINE VALE SERVIÇOS MÉDICOS DE PATOLOGIA DA COLUNA VERTEBRAL S/S </t>
  </si>
  <si>
    <t xml:space="preserve">a) Produção: 100%  dos valores HM, conforme tabelas usadas por cada OPS inclusive SUS.                                   </t>
  </si>
  <si>
    <t>03/0043/2022</t>
  </si>
  <si>
    <t>SPIRANDELLI PIMENTEL CLINICA MEDICA ESPECIALIZADA LTDA</t>
  </si>
  <si>
    <t>03/0044/2022</t>
  </si>
  <si>
    <t>03/0288/2022</t>
  </si>
  <si>
    <t>ST SPINE SERVIÇOS MÉDICOS LTDA.</t>
  </si>
  <si>
    <t>SUELLEN &amp; CRISTINE - SERVIÇOS MÉDICOS</t>
  </si>
  <si>
    <t>03/0111/2022</t>
  </si>
  <si>
    <t>Clínica Geral e Endocrinologia</t>
  </si>
  <si>
    <t>a) Avaliações Endocrino: R$ 1.500,00/mensais.;
b) Produção: 100%  dos valores HM, conforme tabelas usadas por cada OPS inclusive SUS.</t>
  </si>
  <si>
    <t>03/0144/2022</t>
  </si>
  <si>
    <t>SURMED SERVIÇOS DE URGÊNCIAS  MÉDICAS S/S</t>
  </si>
  <si>
    <t>03/0074/2022</t>
  </si>
  <si>
    <t>T &amp; F MORAIS CARVALHO ASSOCIADOS LTDA</t>
  </si>
  <si>
    <t>TAVARES MARTINS OFTALMOLOGIA LTDA. - ME</t>
  </si>
  <si>
    <t>03/0192/2022</t>
  </si>
  <si>
    <t>01.07.2022  a 30.06.2025</t>
  </si>
  <si>
    <t>03/0222/2022</t>
  </si>
  <si>
    <t>THAÍS MEIRA LIMA SOUZA &amp; CIA LTDA</t>
  </si>
  <si>
    <t>THIAGO CASSIANO DE SIQUEIRA E CIA LTDA</t>
  </si>
  <si>
    <t>03/0041/2022</t>
  </si>
  <si>
    <t>03/0299/2022</t>
  </si>
  <si>
    <t>TRM CLÍNICA MÉDICA DE PEDIATRIA LTDA. - ME</t>
  </si>
  <si>
    <t>Plantão PA Infantil:
a)  Plantão/h: R$ 80,00 + produtividade - dias úteis;
b) Plantão/h: R$ 90,00 + produtividade - Finais de Semana e Feriados;
c)  Plantão/h: R$135,00 + produtividade - Feriados de Natal e Ano Novo;
d)  Produção: 100%  dos valores HM, conforme tabelas usadas por cada OPS inclusive SUS.</t>
  </si>
  <si>
    <t>03/0100/2022</t>
  </si>
  <si>
    <t>UNGARI E AGUILAR SERVIÇOS MÉDICOS LTDA.</t>
  </si>
  <si>
    <t>URO-RENOS CLÍNICA MÉDICA ESPECIALIZADA EM UROLOGIA  LTDA</t>
  </si>
  <si>
    <t>03/0155/2022</t>
  </si>
  <si>
    <t>VALE SERVIÇOS MEDICOS</t>
  </si>
  <si>
    <t>Mastologia e Ginecologia</t>
  </si>
  <si>
    <t>03/0203/2022</t>
  </si>
  <si>
    <t>VARELLA E PRIANTE SERVIÇOS MEDICOS S/S LTDA</t>
  </si>
  <si>
    <t>Pediatria/Mastologia</t>
  </si>
  <si>
    <t>03/0045/2022</t>
  </si>
  <si>
    <t>VASC MED SERVIÇOS MÉDICOS LTDA.</t>
  </si>
  <si>
    <t>03/0186/2022</t>
  </si>
  <si>
    <t xml:space="preserve">a) Plantão Vascular 24h (distância): R$ 41,67/mensais;                                                                                    b) Ambulatorio SUS: R$1.000,00 mensais fixo;                                                            c) Cirurgia de Varizes: R$ 500,00 por cirurgia;
d) Embolectomia de Fístula: R$ 500,00/procedimento;                                                               e) Embolectomia de Fístula c/prótese: R$ 1.000,00/procedimento;                                                f) Produção: 100% dos valores de HM, faturados conforme as tabelas usadas por cada OPS inclusive SUS;    
g)  Plantão Apoio Vascular: R$ 20,83/h.  </t>
  </si>
  <si>
    <t>VIEIRA VIVEIROS CLINICA MEDICA LTDA</t>
  </si>
  <si>
    <t>03/0046/2022</t>
  </si>
  <si>
    <t>03/0296/2022</t>
  </si>
  <si>
    <t>VIEW OFTALMOLOGIA ESPECIALIZADA LTDA.</t>
  </si>
  <si>
    <t xml:space="preserve">a) Plantão Oftalmologia: R$ 41,67/h;
 b)  Produção: 100% dos valores de HM, conforme tabelas de valores, usadas por cada OPS inclusive SUS. </t>
  </si>
  <si>
    <t>VITAL CARE CLÍNICA MÉDICA ODONTOLÓGICO 
LTDA - ME</t>
  </si>
  <si>
    <t>VITTO &amp; DIAS SERVIÇOS MÉDICOS LTDA</t>
  </si>
  <si>
    <t>03/163/2022</t>
  </si>
  <si>
    <t>VIVER SAUDE CLINICA MEDICA LTDA</t>
  </si>
  <si>
    <t>03/0047/2022</t>
  </si>
  <si>
    <t>W.A.B. SERVIÇOS MÉDICOS LTDA</t>
  </si>
  <si>
    <t>03/0129/2022</t>
  </si>
  <si>
    <t>WENKE &amp; WENKE LTDA</t>
  </si>
  <si>
    <t>03/0048/2022</t>
  </si>
  <si>
    <t>03/0083/2022</t>
  </si>
  <si>
    <t>ZUCCA &amp; NEIF SERVIÇOS MÉDICOS S/S</t>
  </si>
  <si>
    <t>P.H. SAÚDE CLÍNICA MÉDICA E NUTRIÇÃO CLINICA</t>
  </si>
  <si>
    <t>JDJ SERVIÇOS MEDICOS LTDA</t>
  </si>
  <si>
    <t>3.1 - Plantão Anestesia:                                                                                                                                                                                 a) Sábados, domingos e feriados: 
-  01 profissional - plantão presencial de 24 horas:  R$100,00/h;
- 01 profissional - plantão presencial de 14 horas: R$ 100,00/h; 
- 01 profissional - plantão à distância de 10 horas: R$ 60,00/h;
b) Dias de semana:
 -  01 profissional - plantão presencial de 24 horas: R$ 100,00/h;
-  01 profissional -  plantão presencial de 14 horas por dia: R$100,00/h; 
-  01 profissional  - plantão à distância de 10 horas por dia: R$ 60,00/h;
- 04 profissionais -  plantão à distância de 12 horas por dia: R$ 60,00/h;
-  Plantões de 03 horas na Segunda-feira e na Sexta-feira: 01 profissional  no serviço de Endoscopia: R$ 100,00/h;  
c)  Práticas Assistenciais: R$ 3.000,00; 
d) Diretoria Técnica: R$ 13.000,00;
e) Coordenação Médica do Centro Cirúrgico: R$ 6.000,00;
f)  Produção: 100% dos valores de honorários médicos, faturados conforme as tabelas de valores dos serviços profissionais usadas por cada OPS e Particular.
g) Produção SUS Interno e IAMSPE: 160% dos valores de honorários médicos, faturados conforme tabela de valores dos serviços profissionais usadas pelo SUS Interno e IAMSPE.
h)  Procedimentos fora do Centro Cirúrgico: 
- Acesso Central / Intracath: R$ 20,00
- Arteriografia: R$ 172,80
- Biopsia com Ultrassom: R$ 100,00
- Biopsia de Próstata: R$ 100,00
- Punção Arterial Media: R$ 20,00
- Tomografia: R$ 80,00
- Angiografia da Carótida / Cerebral: R$ 84,00</t>
  </si>
  <si>
    <t>CLINICA DE ORTOPEDIA E ODONT  URUPES</t>
  </si>
  <si>
    <t>03/0223/2022</t>
  </si>
  <si>
    <t>03/00224/2022</t>
  </si>
  <si>
    <t xml:space="preserve">a) Consulta CETDRVP: R$ 40,00;
b) Período de Consulta CETDRVP -  R$ 500,00;
c) Produção: 100%  dos valores HM, conforme tabelas usadas por cada OPS inclusive SUS.     </t>
  </si>
  <si>
    <t>SBSC - Hospital Regional do Vale do Paraíba                                                                                                                                                                  Contratos de Prestação de Serviços Médicos/2023</t>
  </si>
  <si>
    <t>03/0230/2023</t>
  </si>
  <si>
    <t>01.07.2023</t>
  </si>
  <si>
    <t>01.07.2023 a 30.06.2025</t>
  </si>
  <si>
    <t>a) R$ 7.000,00 mensais ref.  serviços prestados em  Cirurgia Plástica;
b) Produção: 100%  dos valores HM, conforme tabelas usadas por cada OPS inclusive SUS;
c) Os HM terão acréscimo de 100% sobre o valor faturado, referentes aos atendimentos e procedimentos oriundos de pacientes SUS.</t>
  </si>
  <si>
    <t>a) R$ 5.000,00 mensais ref.  serviços prestados em  Cirurgia Plástica; A partir de 010/03/2023 - R$ 7.000,00 mensais. 
b) Produção: 100%  dos valores HM, conforme tabelas usadas por cada OPS inclusive SUS;
c) Os HM terão acréscimo de 100% sobre o valor faturado, referentes aos atendimentos e procedimentos oriundos de pacientes SUS.</t>
  </si>
  <si>
    <t>a) R$ 45,00/h pelos atendimentos realizados em pacientes SUS;
b) Produção: 100% dos valores de HM, conforme tabelas de valores, usadas por cada OPS inclusive SUS.                   
A partir de 02/2023:
a) R$ 50,00/h pelos atendimentos realizados em pacientes SUS.</t>
  </si>
  <si>
    <t xml:space="preserve">a) R$ 45,00/h pelos atendimentos realizados em pacientes SUS;
b) Produção: 100% dos valores de HM, conforme tabelas de valores, usadas por cada OPS inclusive SUS.      
A partir de 02/2023:
a) R$ 50,00/h pelos atendimentos realizados em pacientes SUS.             </t>
  </si>
  <si>
    <t>a)  R$ 45,00/h pelos atendimentos realizados em pacientes SUS;
b) Produção: 100% dos valores de HM, conforme tabelas de valores, usadas por cada OPS inclusive SUS;       
c) Coordenação: R$ 500,00/mensal.
A partir de 02/2023:
a) R$ 50,00/h pelos atendimentos realizados em pacientes SUS;    
b) Coordenação: R$550,00/mensal.</t>
  </si>
  <si>
    <t>03/0051/2022</t>
  </si>
  <si>
    <t>a) Plantão PA Adulto: R$60,00/h + produtividade;                                                            b) Plantão PA Adulto: R$ 60,00/h + produtividade + 50% (Natal e Ano Novo);                                                                                                                                                    c) Hospitalista: R$ 100,00h;
d) Produção: 100%  dos valores HM, conforme tabelas usadas por cada OPS inclusive SUS;
A partir de 05/2023:      
a) Plantão PA Adulto 12h: R$62,50 + produtividade dias úteis;                                                                                                  b) Plantão PA Adulto 12h:R$ 62,50 + produtividade + 50% Feriados de Natal e Ano Novo.</t>
  </si>
  <si>
    <t xml:space="preserve">a) Plantão PA Adulto: R$60,00/h + produtividade;                                                            b) Plantão PA Adulto: R$ 60,00/h + produtividade + 50% (Natal e Ano Novo); 
c) Oncohematologia: R$ 8.300,00/mensais ref atendimentos ambulatoriais em oncologia;                                                                                                                                                                      d) Produção: 100%  dos valores HM, conforme tabelas usadas por cada OPS inclusive SUS + 7% sobre a medicação específica usada na quimioterapia de paciente OPS;                                                                                                                   e ) Visitador Oncohemato (segunda a sexta):  R$ 2.000,00/mensais;                                               f) Visitador Oncohematologia: R$ 330,00/dia pelas visitas realizadas no final de semana.
A partir de 02/2023:
a) Ambulatório Oncohematologia: R$ 13.300,00/mensais;
b) Visitador Oncohematologia: R$ 330,00/dia pelas visitas realizadas no final de semana.
A partir de 04/2023:
a) Ambulatório Oncohematologia: R$ 10.500,00/mensais;
A partir de 05/2023:    
a) Ambulatório Oncohematologia: R$ 9.000,00/mensais;  
b) Plantão PA Adulto 12h: R$62,50 + produtividade dias úteis;                                                                                                  c) Plantão PA Adulto 12h:R$ 62,50 + produtividade + 50% Feriados de Natal e Ano Novo.   
</t>
  </si>
  <si>
    <t>03/0247/2023</t>
  </si>
  <si>
    <t>ANTUNES &amp; EID SERVIÇOS MÉDICOS SS LTDA.</t>
  </si>
  <si>
    <t>28.07.2023</t>
  </si>
  <si>
    <t>28.07.2023 a 30.06.2025</t>
  </si>
  <si>
    <t>a) Produção Ambulatório SUS: R$ 25,00/consultas  de oftalmologia;                                                                                         b) Produção: 100% dos valores HM , conforme tabelas usadas por cada OPS.</t>
  </si>
  <si>
    <t>ARAÚJO E PASQUALIN CLÍNICA MÉDICA LTDA</t>
  </si>
  <si>
    <t>03/0198/2023</t>
  </si>
  <si>
    <t>B.L.M. CARE CLÍNICA SERVIÇOS MÉDICOS LTDA.</t>
  </si>
  <si>
    <t>01.02.2023</t>
  </si>
  <si>
    <t>01.02.2023 a 30.06.2025</t>
  </si>
  <si>
    <t>BORTOLETTO E AQUINO SERVIÇOS MEDICOS LTDA</t>
  </si>
  <si>
    <t>03/0200/2023</t>
  </si>
  <si>
    <t>BLASIO SERVIÇOS MÉDICOS SOCIEDADE SIMPLES LTDA.</t>
  </si>
  <si>
    <t>01.03.2023</t>
  </si>
  <si>
    <t>01.03.2023 a 30.06.2025</t>
  </si>
  <si>
    <t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Plantão PA Adulto 12h: R$62,50 + produtividade dias úteis;                                                                                                  h) Plantão PA Adulto 12h:R$ 62,50 + produtividade + 50% Feriados de Natal e Ano Novo;  
i) Produção: 100% dos valores de HM, conforme tabelas usadas por cada OPS inclusive SUS.</t>
  </si>
  <si>
    <t>03/0253/2023</t>
  </si>
  <si>
    <t>03/0254/2023</t>
  </si>
  <si>
    <t xml:space="preserve">UTI Adulto: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
e) Plantão PA Adulto 12h: R$62,50 + produtividade dias úteis;                                                                                                  f) Plantão PA Adulto 12h:R$ 62,50 + produtividade + 50% Feriados de Natal e Ano Novo.  </t>
  </si>
  <si>
    <t xml:space="preserve">UTI Adulto: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
e) Plantão PA Adulto: R$ 60,00/h + produtividade;                                                     f)  Plantão PA Adulto: R$ 60,00/h + produtividade + 50% (Natal/Ano Novo);  
g) Produção: 100%  dos valores HM, conforme tabelas usadas por cada OPS inclusive SUS.      
A partir de 05/2023:    
a) Plantão PA Adulto 12h: R$62,50 + produtividade dias úteis;                                                                                                  b) Plantão PA Adulto 12h:R$ 62,50 + produtividade + 50% Feriados de Natal e Ano Novo.                                                                                                        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</si>
  <si>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     
e) Produção: 100%  dos valores HM, conforme tabelas usadas por cada OPS inclusive SUS.                                                                           </t>
  </si>
  <si>
    <t>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
e)  Produção: 100% dos valores de HM, conforme tabelas usadas por cada OPS inclusive SUS.</t>
  </si>
  <si>
    <t>a)  UTI Ped. - Plantão/h (diurno): R$100,00 - dias úteis;
b) UTI Ped. - Plantão/h (noturno): R$115,00 - dias úteis;
c) UTI Ped. - Plantão/h (diurno): R$130,00  - Finais de Semana e Feriados;
d) UTI - Ped. - Plantão/h (noturno): R$125,00 - Finais de Semana e Feriados;
e) UTIPed. - Plantão/h (diurno/noturno): R$195,00 - Feriados de Natal e Ano Novo;                                                                                                                                                                                    f)  Produção: 100%  dos valores HM, conforme tabelas usadas por cada OPS inclusive SUS.    
A partir de 04/2023:
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Novo.</t>
  </si>
  <si>
    <t>a) Plantão Otorrinolaringologia: R$ 31,25/h;
b) Produção: 100% dos valores de HM, conforme tabelas de valores, usadas por cada OPS inclusive SUS.
c) Os HM terão acréscimo de 50% sobre o valor faturado, referentes aos atendimentos e procedimentos oriundos de pacientes SUS.</t>
  </si>
  <si>
    <t>03/0244/2023</t>
  </si>
  <si>
    <t xml:space="preserve">CAPUZI SERVIÇOS MÉDICOS LTDA </t>
  </si>
  <si>
    <t>a) Plantão PA Adulto 12h: R$62,50 + produtividade dias úteis;                                                                                                  b) Plantão PA Adulto 12h:R$ 62,50 + produtividade + 50% Feriados de Natal e Ano Novo.  
c) Produção: 100% dos valores de HM, conforme tabelas de valores, usadas por cada OPS inclusive SUS.</t>
  </si>
  <si>
    <t>03/0242/2023</t>
  </si>
  <si>
    <t>CARDIOLEME EXAMES E DIAGNÓSTICOS LTDA.</t>
  </si>
  <si>
    <t xml:space="preserve">a) Produção: 100% dos valores de HM, conforme tabelas usadas por cada OPS inclusive SUS.                                                                                                        </t>
  </si>
  <si>
    <t xml:space="preserve">UTI Adulto: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                                                                                                    
e) Produção: 100% dos valores de HM, conforme tabelas usadas por cada OPS inclusive SUS;
f) Plantão Apoio Clínica Médica: R$ 100,00/h;
g) Clínica Médica: R$ 950,00  - dias úteis;
h) Clínica Médica: R$ 1.150,00 - finais  de semana e feriados;
i) SCIH: R$ 5.500,00 fixos mensais. </t>
  </si>
  <si>
    <t>03/0265/2023</t>
  </si>
  <si>
    <t>a) UTI Ped. - Plantão/h (diurno): R$100,00 - dias úteis;
b) UTI Ped. - Plantão/h (noturno): R$115,00 - dias úteis;
c) UTI Ped. - Plantão/h (diurno): R$130,00  - Finais de Semana e Feriados;
d) UTI - Ped. - Plantão/h (noturno): R$125,00 - Finais de Semana e Feriados;
e) UTIPed. - Plantão/h (diurno/noturno): R$195,00 - Feriados de Natal e Ano Novo;                                                                                                                                                                                    f)  Produção: 100%  dos valores HM, conforme tabelas usadas por cada OPS inclusive SUS.    
A partir de 04/2023:
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Novo.</t>
  </si>
  <si>
    <t xml:space="preserve"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Novo.                                                                                                                                                                                   f)  Produção: 100%  dos valores HM, conforme tabelas usadas por cada OPS inclusive SUS.    </t>
  </si>
  <si>
    <t>VALOR PAGO 2023</t>
  </si>
  <si>
    <t>a) Plantão Cardiologia Cirúrgica: R$ 43,00 por hora;
b) Avaliação Risco Cirúrgico: R$ 3.000,00/mensais;
c) Consultas Cardiológicas: R$ 2.000,00/mensais;
UTI Adulto:
d) R$ 115,00/h (cento e quinze reais) – Dia útil (segunda a sexta feira);
e) R$ 130,00/h (cento e trinta reais) – Finais de semana e feriados;
f) R$ 132,00/h (cento e trinta e dois reais) – Diarista (dias úteis);
g) R$ 195,00/h (cento e noventa e cinco reais) - Feriados de Natal e Ano Novo. 
h) Hospitalista: R$ 100,00/h;                                                                                                     i) Diarista: R$ 12.000,00 mensais;                                                                                    j) Produção: 100% dos valores de HM, conforme tabelas por cada OPS inclusive SUS.</t>
  </si>
  <si>
    <t>03/0204/2023</t>
  </si>
  <si>
    <t>02.01.2023</t>
  </si>
  <si>
    <t>02.01.2023 a 30.06.2025</t>
  </si>
  <si>
    <t>a) 24% dos valores da tabela SIGTAP, considerando exames laudados.</t>
  </si>
  <si>
    <t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</t>
  </si>
  <si>
    <t>03/0258/2023</t>
  </si>
  <si>
    <t xml:space="preserve">UTI Adulto:
d) R$ 115,00/h (cento e quinze reais) – Dia útil (segunda a sexta feira);
e) R$ 130,00/h (cento e trinta reais) – Finais de semana e feriados;
f) R$ 132,00/h (cento e trinta e dois reais) – Diarista (dias úteis);
g) R$ 195,00/h (cento e noventa e cinco reais) - Feriados de Natal e Ano Novo.   
i) Produção: 100%  dos valores HM, conforme tabelas usadas por cada OPS inclusive SUS.                                                                                                             </t>
  </si>
  <si>
    <t xml:space="preserve"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                                                                                                                                                                                  f)  Produção: 100%  dos valores HM, conforme tabelas usadas por cada OPS inclusive SUS.    
g)  Avaliações Nefropediatria: R$ 1.500,00/mensais.                                                                                                  </t>
  </si>
  <si>
    <t>03/0267/2023</t>
  </si>
  <si>
    <t>CLINICA LUA DE SÃO JORGE LTDA.</t>
  </si>
  <si>
    <t>01.12.2023</t>
  </si>
  <si>
    <t>01.12.2023 a 30.06.2025</t>
  </si>
  <si>
    <t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SUS.</t>
  </si>
  <si>
    <t>03/0197/2023</t>
  </si>
  <si>
    <t>CLINICA MEDICA ANTUNES &amp; BUNOMO SERVIÇOS PEDIATRICOS LTDA. ME</t>
  </si>
  <si>
    <t>01.07.2022 a 28.02.2023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</si>
  <si>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Novo. 
c) Produção: 100% dos valores de HM, conforme tabelas de valores, usadas por cada OPS inclusive SUS. </t>
  </si>
  <si>
    <t>a) Plantão PA Adulto 12h: R$62,50 + produtividade dias úteis;                                                                                                  b) Plantão PA Adulto 12h:R$ 62,50 + produtividade + 50% Feriados de Natal e Ano Novo;
c) Hospitalista: R$ 100,00/h;
d) Coord. CETDRVP: R$ 6.000,00/mensais;                                                                   e) Diretoria Clínica: R$ 8.000,00/mensais;                                                                                                                                                     f) Produção: 100%  dos valores HM, conforme tabelas usadas por cada OPS inclusive SUS.</t>
  </si>
  <si>
    <t xml:space="preserve">UTI Adulto: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   
e) Produção: 100%  dos valores HM, conforme tabelas usadas por cada OPS inclusive SUS.        
f) Visitador Oncologia: R$ 9.000,00/mensais.                                                     </t>
  </si>
  <si>
    <t xml:space="preserve">a) Produção: 100%  dos valores HM, conforme tabelas usadas por cada OPS inclusive SUS;                                                                                                                        b) Exames cardiológicos ECG/Holter: serão repassados 85% sobre tabelas de serviços profissionais, usadas por cada OPS;                                                                                 c) Consultas amb/exames cardiológicos ECG/Holter: serão repassados com acréscimo de 50% sobre o valor da tabela SUS.                                 d) Complemento Produção SUS para a especialidade de Ortopedia: acréscimo 180% nos procedimentos cirúrgicos realizados em pacientes oriundos da emergência.                                           </t>
  </si>
  <si>
    <t>03/0241/2023</t>
  </si>
  <si>
    <t>CLÍNICA MÉDICA LOV LTDA.</t>
  </si>
  <si>
    <t>03/0232/2023</t>
  </si>
  <si>
    <t>01.02.2022 a 30.06.2025</t>
  </si>
  <si>
    <t>03/0239/2023</t>
  </si>
  <si>
    <t>CLÍNICA PRISMA MEDICINA E SAÚDE LTDA.</t>
  </si>
  <si>
    <t xml:space="preserve">a) Plantão PA Infantil: R$80,00 + produtividade - dias úteis (Segunda a Sexta-Feira);                                                                                                                                      b) Plantão PA Infantil: R$90,00 + produtividade (Finais de Semana e Feriados);                                                                                                                                              c) Plantão PA Infantil: R$135,00 + produtividade (Feriados de Natal e Ano Novo);                                                                                                                                             d) Produção: 100%  dos valores HM, conforme tabelas usadas por cada OPS inclusive SUS.                                                                                                                                   </t>
  </si>
  <si>
    <t>03/0229/2023</t>
  </si>
  <si>
    <t>01.07.2022 a 01.02.2023</t>
  </si>
  <si>
    <t>03/0263/2023</t>
  </si>
  <si>
    <t>01.08.2023</t>
  </si>
  <si>
    <t>01.08.2023 a 30.06.2025</t>
  </si>
  <si>
    <t>DCLN CLÍNICA MÉDICA LTDA.</t>
  </si>
  <si>
    <t xml:space="preserve">a) Plantão PA Infantil: R$ 80,00 + produtividade - dias úteis (Segunda a Sexta-Feira);                                                                                                                          b) Plantão PA Infantil: R$ 90,00 + produtividade (Finais de Semana e Feriados);                                                                                                                                                                   c) Plantão PA Infantil: R$ 135,00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     </t>
  </si>
  <si>
    <t>a) Plantão PA Adulto 12h: R$62,50 + produtividade dias úteis;                                                                                                  b) Plantão PA Adulto 12h:R$ 62,50 + produtividade + 50% Feriados de Natal e Ano Novo.           
c) Produção: 100%  dos valores HM, conforme tabelas usadas por cada OPS inclusive SUS.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</si>
  <si>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Novo;         
c) Plantão em Cirur Geral (distância) 24h - R$ 15.900,00, que serão rateados conforme a hora realizada por cada plantonistas do grupo;                                                    d) Produção: 100%  dos valores HM, conforme tabelas usadas por cada OPS inclusive SUS;                                                                                                                       e) Traqueostomia: R$ 500,00/mensais por disponibilidade;                                                                                     f)  R$ 200,00/procedimento de traqueostemia realizada.                                                                             </t>
  </si>
  <si>
    <t>03/0251/2023</t>
  </si>
  <si>
    <t>ECODIAG DIAGNÓSTICOS ECOCARDIOGRÁFICO SS LTDA.</t>
  </si>
  <si>
    <t>01.09.2023</t>
  </si>
  <si>
    <t>01.09.2023 a 30.06.2025</t>
  </si>
  <si>
    <t>Cardiologia / Ecocardiograma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</si>
  <si>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R$ 80,00 por cada exame Ecodopplercardiograma;
d) Exames Iamspe: R$ 93,17 por cada exame Ecodopplercardiograma;
e) Produção: 100% dos valores de HM, conforme tabelas usadas por cada OPS inclusive SUS.</t>
  </si>
  <si>
    <t>a) Plantão PA Adulto 12h: R$62,50 + produtividade dias úteis;                                                                                                  b) Plantão PA Adulto 12h:R$ 62,50 + produtividade + 50% Feriados de Natal e Ano Novo;                                                                                                                                                  c) Produção: 100% dos valores de HM, conforme tabelas usadas por cada OPS inclusive SUS.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</si>
  <si>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Novo;                                                                                                                                                       c) Coordenação PA Adulto: R$ 10.000,00/mensais;                                                                       d) Diretoria de Governança Clínica: R$ 42.369,00/mensais;                                                                                                   e) Coordenação Transplante: R$ 5.000,00/mensais;   
f) Coordenação NIR: R$ 4.052,00/mensais;                                                            g) Diarista PA / Diarista NIR: R$60,00/h + produtividade;                                                                                    
h) Hospitalista: R$ 100,00/h.       
i) Plantão à distância na Especialidade Cirurgia Cabeça e Pescoço: R$ 50,00/h.      
j) Produção: 100% dos valores de HM, conforme tabelas usadas por cada OPS inclusive SUS;                                                                                                                     
k) Produção SUS: Acréscimo de 50% dos valores HM;
l) Exceção de produção SUS: R$ 780,00 para os procedimentos Tireoidectomia total em Oncologia, Tireoidectomia total e Tireodectomia parcial. 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</si>
  <si>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Novo;             
c) Plantão Cirurgia Geral:  R$ 15.900,00 rateados conforme total de horas realizadas por cada plantonistas do grupo;                                                                     d) Produção: 100%  dos valores HM, conforme tabelas usadas por cada OPS inclusive SUS.                                                                                                                                                     </t>
  </si>
  <si>
    <t>a) Plantão PA Adulto 12h: R$62,50 + produtividade dias úteis;                                                                                                  b) Plantão PA Adulto 12h:R$ 62,50 + produtividade + 50% Feriados de Natal e Ano Novo;        
c) Plantão Apoio Clínica Médica:  R$ 100,00/h;                                                                     d) Produção: 100%  dos valores HM, conforme tabelas usadas por cada OPS inclusive SUS.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</si>
  <si>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Novo;       
c) Produção: 100%  dos valores HM, conforme tabelas usadas por cada OPS inclusive SUS.                                          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</si>
  <si>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Novo;           
c) Produção: 100%  dos valores HM, conforme tabelas usadas por cada OPS inclusive SUS.                                          </t>
  </si>
  <si>
    <t>03/4012/2023</t>
  </si>
  <si>
    <t>FACE E TRAUMA ODONTOLOGIA LTDA.</t>
  </si>
  <si>
    <t>Odontologia - Cirurgia Bucomaxilo Facial</t>
  </si>
  <si>
    <t>01.07.22 a 30.06.2025</t>
  </si>
  <si>
    <t xml:space="preserve">a) Plantão PA Adulto 12h: R$62,50 + produtividade dias úteis;                                                                                                  b) Plantão PA Adulto 12h: R$ 62,50 + produtividade + 50% Feriados de Natal e Ano Novo;  
c) UTI Ped. - Plantão/h (diurno): R$115,00 - dias úteis;
d) UTI Ped. - Plantão/h (noturno): R$130,00 - dias úteis;
e) UTI Ped. - Plantão/h (diurno): R$145,00  - Finais de Semana e Feriados;
f) UTI  Ped. - Plantão/h (noturno): R$140,00 - Finais de Semana e Feriados;
g) UTI Ped. - Plantão/h (diurno/noturno): R$ 200,00 - Feriados de Natal e Ano Novo;   
h) Produção: 100%  dos valores HM, conforme tabelas usadas por cada OPS inclusive SUS.           </t>
  </si>
  <si>
    <t>a) Plantão PA Adulto 12h: R$62,50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                                                               c) Plantão Cirurgia Geral: R$ 15.900,00 rateados conforme total de horas realizadas por cada plantonistas do grupo;                                                                           d) Biopsias Hepaticas: R$ 2.000,00/mensais;                                                                                 e) Produção: 100%  dos valores HM, conforme tabelas usadas por cada OPS inclusive SUS;                                                                                                                  f) Coordenação Cir. Geral: R$ 3.000,00/mensais;
g) Onco Ginecologia Ambulatorial - R$ 350,00/mensais;
h) Hospitalista: R$ 100,00/h;
i) Auditoria Médica: R$ 8.500,00/ mensais.</t>
  </si>
  <si>
    <t>03/0199/2023</t>
  </si>
  <si>
    <t>FHB RIBEIRO ORTOPEDIA LTDA.</t>
  </si>
  <si>
    <t xml:space="preserve">a) Plantão Vascular: R$41,67/h;          
b) Plantão Apoio Vascular: R$ 20,83/h;                                                                                                   c) Cirurgia de Varizes: R$ 500,00/cirurgia;
d) FAV ou Permicath: R$ 500,00/por procedimento;
e) FAV com prótese: R$ 1.000,00/ por procedimento;  
f) Exames SUS com finalidades diagnósticas 20% do valor da tabela SUS;                                                                                                                                                                                                        
g) Produção: 100%  dos valores HM, conforme tabelas usadas por cada OPS inclusive SUS;
h) Produção SUS: Acréscimo de 50% dos valores HM;
i) Exceção de produção SUS: R$ 780,00 para os procedimentos Tireoidectomia total em Oncologia, Tireoidectomia total e Tireodectomia parcial. 
j) SUS Ambulatório / Vascular: R$ 1.000,00/ mensais;
l) Ambulatório Cirurgia Plástica: R$ 7.000,00/mensais.
m)  Plantão à distância na Especialidade Cirurgia Cabeça e Pescoço: R$ 50,00/h.     </t>
  </si>
  <si>
    <t>a) Plantão PA Adulto 12h: R$62,50 + produtividade dias úteis;                                                                                                  b) Plantão PA Adulto 12h: R$ 62,50 + produtividade + 50% Feriados de Natal e Ano Novo.                                                                                                                                                           c) Produção: 100% dos valores de HM, conforme tabelas usadas por cada OPS inclusive SUS;
d) Plantão Ortopedia a distância - 24h: R$ 20,83 por hora;  
e) Plantão Ortopedia presencial  - 12h:  R$ 100,00/h – diurno (07:00h ás 19:00h); 
f) Plantão Ortopedia presencial  - 12h: R$ 110,00/h – noturno (19:00h às 07:00h);
g) Acréscimo de 50% sobre o valor do dia trabalhado referente ao feriado de Natal e Ano Novo; 
h) Produção: 100% dos valores de HM, conforme tabelas usadas por cada OPS inclusive SUS;                               
i) Complemento Produção SUS: acrescimo 180% nos procedimentos cirúrgicos realizados em pacientes oriundos da emergência.</t>
  </si>
  <si>
    <t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     
e) Plantão PA Adulto 12h: R$62,50 + produtividade dias úteis;                                                                                                  f) Plantão PA Adulto 12h: R$ 62,50 + produtividade + 50% Feriados de Natal e Ano Novo;                                                                                                                                                       
g) Avaliação Neurológica: R$ 10.000,00 mensais;                                                h) Coordenação Técnica da UTI Adulto: R$ 9.000,00 mensais;                 
i ) Plantão Hospitalista: R$ 100,00 /h;      
j) Produção: 100%  dos valores HM, conforme tabelas usadas por cada OPS inclusive SUS.</t>
  </si>
  <si>
    <t>03/260/2023</t>
  </si>
  <si>
    <t>J L M - CLÍNICA MÉDICA LTDA.</t>
  </si>
  <si>
    <t>03/0231/2023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</si>
  <si>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 
f) Produção: 100% dos valores de HM, conforme tabela usadas por cada OPS, inclusive SUS;                                                                                                                                    g) Coordenação UTI Ped R$ 9.000,00/fixo mensal;
h)  Diarista UTI Pediátrica: R$ 2.500,00/fixo mensal.     </t>
  </si>
  <si>
    <t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</t>
  </si>
  <si>
    <t xml:space="preserve">a) R$ 45,00/h pelos atendimentos realizados em pacientes SUS;
b) Produção: 100%  dos valores HM, conforme tabelas usadas por cada OPS inclusive SUS.
A partir de 02/2023:
a) R$ 50,00/h pelos atendimentos realizados em pacientes SUS.          </t>
  </si>
  <si>
    <t>01.07.2022 a 27.03.2023</t>
  </si>
  <si>
    <t xml:space="preserve">a) Consulta CETDRVP: R$ 40,00/consulta;                                                                                                                                                                              c) Ambulatório CETDRVP: R$ 500,00 por período;                                                            
h) Produção: 100%  dos valores HM, conforme tabelas usadas por cada OPS inclusive SUS.                                                                                          </t>
  </si>
  <si>
    <t>03/0266/2023</t>
  </si>
  <si>
    <t>LANNES HEALTH &amp; CARE LTDA.</t>
  </si>
  <si>
    <t xml:space="preserve">a) Clínica Médica: R$ 950,00  - dias úteis;
b) Clínica Médica: R$ 1.150,00 - finais  de semana e feriados;
c) Produção: 100%  dos valores HM, conforme tabelas usadas por cada OPS inclusive SUS.                                                                                                       </t>
  </si>
  <si>
    <t>03/0238/2023</t>
  </si>
  <si>
    <t>LAUBACK E LIPPI CLÍNICA MÉDICA LTDA.</t>
  </si>
  <si>
    <t xml:space="preserve">a) Plantão PA Infantil: R$ 80,00 + produtividade - dias úteis (Segunda a Sexta-Feira);                                                                                                                          b) Plantão PA Infantil: R$ 90,00 + produtividade (Finais de Semana e Feriados);                                                                                                                                                                   c) Plantão PA Infantil: R$ 135,00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</t>
  </si>
  <si>
    <t>03/0225/2023</t>
  </si>
  <si>
    <t>GABRIELA DE CARVALHO FIUZA LTDA.</t>
  </si>
  <si>
    <t>01.05.2023</t>
  </si>
  <si>
    <t>01.05.2023 a 30.06.2025</t>
  </si>
  <si>
    <t>a) Plantão Otorrinolaringologia: R$ 31,25/h;
b) Produção: 100% dos valores de HM, conforme tabelas de valores, usadas por cada OPS inclusive SUS;
c) Os HM terão acréscimo de 50% sobre o valor faturado, referentes aos atendimentos e procedimentos oriundos de pacientes SUS.</t>
  </si>
  <si>
    <t>03/0261/2023</t>
  </si>
  <si>
    <t>G &amp; G MEDICINA E NUTRIÇÃO LTDA.</t>
  </si>
  <si>
    <t>01.10.2023</t>
  </si>
  <si>
    <t>01.10.2023 a
30.06.2025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</si>
  <si>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</t>
  </si>
  <si>
    <t>a) Plantão PA Adulto 12h: R$62,50 + produtividade dias úteis;                                                                                                  b) Plantão PA Adulto 12h:R$ 62,50 + produtividade + 50% Feriados de Natal e Ano Novo;          
c) Plantão Vascular: R$ 41,67/h;                                                                                                 d) Ambulatorio SUS: R$1.000,00/mensais;                                                                                         e) FAV ou Permicath: R$ 500,00/por procedimento;
f) FAV com prótese: R$ 1.000,00/ por procedimento;
g) Cirurgia Varizes: R$ 500,00/cirurgia 
h) Produção: 100%  dos valores HM, conforme tabelas usadas por cada OPS inclusive SUS;                                                                                                        i) Exames SUS com finalidades diagnósticas 20% do valor da tabela SUS;
j) Plantão Apoio Vascular: R$ 20,83/h.</t>
  </si>
  <si>
    <t xml:space="preserve">a) Plantão: R$ 2.500,00 pela disponibilidade na Especialidade de Psiquiatria;
b) R$ 150,00/consulta/avaliação pacientes OPS;
c) R$ 350,00/consulta/avaliação pacientes SUS.  
A partir de 11/2023:
b) R$ 300,00/consulta/avaliação pacientes OPS;
c) R$ 500,00/consulta/avaliação pacientes SUS.                                                                                                             </t>
  </si>
  <si>
    <t xml:space="preserve">UTI Adulto: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  
a) Plantão PA Adulto 12h: R$62,50 + produtividade dias úteis;                                                                                                  b) Plantão PA Adulto 12h:R$ 62,50 + produtividade + 50% Feriados de Natal e Ano Novo; ;  
c)  Produção: 100%  dos valores HM, conforme tabelas usadas por cada OPS inclusive SUS.               </t>
  </si>
  <si>
    <t>a) Plantão PA Adulto 12h: R$62,50 + produtividade dias úteis;                                                                                                  b) Plantão PA Adulto 12h:R$ 62,50 + produtividade + 50% Feriados de Natal e Ano Novo;  
c) Plantão Cirurgia Pediatrica: R$ 40,00/h;                                                                                                d) Produção: 100%  dos valores HM, conforme tabelas usadas por cada OPS inclusive SUS.</t>
  </si>
  <si>
    <t>01.07.2022 a 13.02.2023</t>
  </si>
  <si>
    <t>03/0233/2023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</si>
  <si>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c) Produção: 100%  dos valores HM, conforme tabelas usadas por cada OPS inclusive SUS.</t>
  </si>
  <si>
    <t>03/0243/2023</t>
  </si>
  <si>
    <t>MEDEIROS SERVIÇOS MÉDICOS LTDA.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</si>
  <si>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Exames Iamspe: R$ 93,17 por cada exame Ecodopplercardiograma;
e) Produção: 100% dos valores de HM, conforme tabelas usadas por cada OPS inclusive SUS.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</si>
  <si>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c) Produção: 100%  dos valores HM, conforme tabelas usadas por cada OPS inclusive SUS.</t>
  </si>
  <si>
    <t>03/0195/2023</t>
  </si>
  <si>
    <t>MEDGEO CLÍNICA MÉDICA LTDA.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</si>
  <si>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c) Produção: 100%  dos valores HM, conforme tabelas usadas por cada OPS inclusive SUS.</t>
  </si>
  <si>
    <t>03/0255/2023</t>
  </si>
  <si>
    <t>01.06.2023</t>
  </si>
  <si>
    <t>01.06.2023 a 30.06.2025</t>
  </si>
  <si>
    <t>a) Amb de Oncohematologia: R$ 7.300,00/mensais;                                                                                 b)  Visitador de Oncohematologia (Final de Semana) : R$ 350,00 por dia de final de semana  aos pacientes internados;                                                                                                                                                    c) Produção: 100%  dos valores HM, conforme tabelas usadas por cada OPS inclusive SUS;
d) Será repassado o percentual de 7% sobre a medicação específica usada na quimioterapia do paciente de OPS, com base no valor mencionado na conta faturada.</t>
  </si>
  <si>
    <t>a) Amb de Oncohematologia: R$ 9.000,00/mensais;                                                                                 b)  Visitador de Oncohematologia (Final de Semana) : R$ 330,00 por dia de final de semana  aos pacientes internados;                                                                                                                                                    c) Produção: 100%  dos valores HM, conforme tabelas usadas por cada OPS inclusive SUS;
d) Será repassado o percentual de 7% sobre a medicação específica usada na quimioterapia do paciente de OPS, com base no valor mencionado na conta faturada.</t>
  </si>
  <si>
    <t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 Produção: 100%  dos valores HM, conforme tabelas usadas por cada OPS inclusive SUS.</t>
  </si>
  <si>
    <t>03/0248/2023</t>
  </si>
  <si>
    <t>LFL MEDICINA ORTOPÉDICA E SAÚDE LTDA.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</si>
  <si>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       c) Produção: 100%  dos valores HM, conforme tabelas usadas por cada OPS inclusive SUS.</t>
  </si>
  <si>
    <t>03/0256/2023</t>
  </si>
  <si>
    <t>LAVORATO E NEVESSERVIÇOS MÉDICOS LTDA.</t>
  </si>
  <si>
    <t>03/0276/2023</t>
  </si>
  <si>
    <t xml:space="preserve"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                 c) Clínica Médica: R$ 950,00  - dias úteis;
d) Clínica Médica: R$ 1.150,00 - finais  de semana e feriados;
e) Plantão Hospitalista: R$ 100,00 /h;
f) Período de Consulta CETDRVP -  R$ 500,00;
g) Consulta CETDRVP: R$ 40,00;
h) Produção: 100% dos valores de HM, conforme tabelas usadas por cada OPS inclusive SUS;                          
i) Avaliação Vascular: R$ 10.000,00 mensais; 
j)  Visitador de Oncohematologia (Final de Semana) : R$ 350,00 por dia de final de semana  aos pacientes internados;
k) Visita e Apoio aos pacientes de Oncologia: R$ 700,00 por dia de visita - final de semana e feriados;
l) Visitador Oncohematologia: R$ 1.000,00 fixos mensais em dias úteis.  </t>
  </si>
  <si>
    <t>03/4011/2023</t>
  </si>
  <si>
    <t>LUMINUX SOLUÇÕES LTDA.</t>
  </si>
  <si>
    <t>09.03.2023</t>
  </si>
  <si>
    <t>09.03.2023 a 30.06.2025</t>
  </si>
  <si>
    <t>R$ 3.000,00 fixos mensais pelos serviços de supervisor substituto no Setor de Radioterapia;
R$ 13.000,00 fixos mensais pelos serviços de especialista em física médica em Radioterapia.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</si>
  <si>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                                                                                                                e) Produção: 100%  dos valores HM, conforme tabelas usadas por cada OPS inclusive SUS.                                                                                                                                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</si>
  <si>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  c) Produção: 100%  dos valores HM, conforme tabelas usadas por cada OPS inclusive SUS.</t>
  </si>
  <si>
    <t xml:space="preserve">a) Infectologia: R$ 14.500,00/mensais;                                                                                      b) Coordenação IEP: R$ 4.000,00/mensais;                                                                          c) Produção: 100%  dos valores HM, conforme tabelas usadas por cada OPS inclusive SUS.                                                                                                                                                                           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</si>
  <si>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c) Produção: 100%  dos valores HM, conforme tabelas usadas por cada OPS inclusive SUS.                                                                                                       d) Clínica Médica: R$ 950,00  - dias úteis;
e) Clínica Médica: R$ 1.150,00 - finais  de semana e feriados;
f ) Plantão Apoio Clínica Médica: R$ 100,00 /h.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</si>
  <si>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c) Produção: 100%  dos valores HM, conforme tabelas usadas por cada OPS inclusive SUS.</t>
  </si>
  <si>
    <t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                                   
e) Enfermaria 6º Andar (COVID) -  Plantão/h: R$100,00/h - dias úteis;
f) Enfermaria 6º Andar (COVID) – Plantão/h: R$ 130,00/h - finais de semana e feriados;
g) Plantão UTI Adulto: R$ 100,00/h dia útil;                                                                                  h) Plantão UTI Adulto: R$ 130,00/h finais de semana e feriados;                                                                                                            i) Plantão UTI Adulto: R$ 115,00/h diarista;
j) Plantão UTI Adulto: R$ 172,50/h Natal/Ano Novo;                                                 k) Produção: 100%  dos valores HM, conforme tabelas usadas por cada OPS inclusive SUS.</t>
  </si>
  <si>
    <t xml:space="preserve">a) Plantão Ecocardiograma à Distância: R$ 6.000,00 que serão rateados conforme a hora realizada por cada plantonistas do grupo;
b) Exames OPS - 70%  dos valores de exames cardiológicos de HM,  conforme tabelas usadas por cada OPS;
c)  Exames SUS: R$ 80,00 por cada exame Ecodopplercardiograma;
d) Exames Iamspe: R$ 93,17 por cada exame Ecodopplercardiograma;
e) Produção: 100% dos valores de HM, conforme tabelas usadas por cada OPS inclusive SUS;
f)   Produção: 100% dos valores de HM gerados nas UIs e 85% dos valores de HM gerados no setor da Hemodinâmica, exceto para os seguintes procedimentos:
- Estudo Ultrassonográfico Intravascular (OPS):  R$ 400,00 por paciente;
- Cateterismo Cardíaco (SUS): R$ 110,00  por procedimento;
- Angioplastia Coronariana com ou sem Stent (SUS) - R$ 500,00 por paciente;
- Colocação de Balão Intra-Aórtico (SUS): R$ 45,00  por procedimento.                                                                                 </t>
  </si>
  <si>
    <t>a) Plantão Vascular: R$ 41,67/h;                                                                                                 b) FAV ou Permicath: R$ 500,00/por procedimento;
c) FAV com prótese: R$ 1.000,00/ por procedimento;
d) Cirurgia Varizes: R$ 500,00/cirurgia ;
e) Produção: 100%  dos valores HM, conforme tabelas usadas por cada OPS inclusive SUS;                                                                                                                  
f) Plantão Apoio Vascular: R$ 20,83/h.</t>
  </si>
  <si>
    <t>a) Plantão Vascular: R$ 41,67/h;                                                                                             b) Cirurgia de Varizes: R$ 500,00/cirurgia;
c) Produção: 100%  dos valores HM, conforme tabelas usadas por cada OPS inclusive SUS;
d) Plantão Apoio Vascular: R$ 20,83/h.</t>
  </si>
  <si>
    <t>03/0191/2022</t>
  </si>
  <si>
    <t>a)  Produção: 100%  dos valores HM, conforme tabelas usadas por cada OPS inclusive SUS.     
b) Complemento SUS: Acréscimo de 50% sobre o valor faturado, referentes aos atendimentos e procedimentos em pacientes SUS.</t>
  </si>
  <si>
    <t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Visitas SUS Especialidade Ortopedia: R$ 100,00/h, limitados a 2h. Dias úteis.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</si>
  <si>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c) Produção: 100%  dos valores HM, conforme tabelas usadas por cada OPS inclusive SUS.</t>
  </si>
  <si>
    <t>03/0264/2023</t>
  </si>
  <si>
    <t>NRKS SAÚDE OCULAR SERVIÇOS MÉDICOS S/S LTDA.</t>
  </si>
  <si>
    <t>01.11.2023</t>
  </si>
  <si>
    <t>01.11.2023 a 30.06.2025</t>
  </si>
  <si>
    <t>03/0234/2023</t>
  </si>
  <si>
    <t>03/0097/2022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</si>
  <si>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Plantão PA Infantil:
f)  Plantão/h: R$ 80,00 + produtividade - dias úteis;
g) Plantão/h: R$ 90,00 + produtividade - Finais de Semana e Feriados;
h)  Plantão/h: R$135,00 + produtividade - Feriados de Natal e Ano Novo;
i) Produção: 100% dos valores de HM, conforme tabelas de valores, usadas por cada OPS inclusive SUS.                                                                                                                                                                          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</si>
  <si>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Plantão PA Infantil:
f)  Plantão/h: R$ 80,00 + produtividade - dias úteis;
g) Plantão/h: R$ 90,00 + produtividade - Finais de Semana e Feriados;
h)  Plantão/h: R$135,00 + produtividade - Feriados de Natal e Ano Novo;
i) Produção: 100% dos valores de HM, conforme tabelas de valores, usadas por cada OPS inclusive SUS.                 </t>
  </si>
  <si>
    <t>03/0228/2023</t>
  </si>
  <si>
    <t>03/0207/2023</t>
  </si>
  <si>
    <t>OPPENHEIMER &amp; MILANESI PRESTAÇÃO DE SERVIÇOS MÉDICOS LTDA.</t>
  </si>
  <si>
    <t>15.03.2023</t>
  </si>
  <si>
    <t>15.03.2023 a 30.06.2025</t>
  </si>
  <si>
    <t>Medicina Intensiva, Clínica Geral e Clínica Médica</t>
  </si>
  <si>
    <t>nada consta</t>
  </si>
  <si>
    <t>03/0249/2023</t>
  </si>
  <si>
    <t>ORRA SERVIÇOS MÉDICOS LTDA.</t>
  </si>
  <si>
    <t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f) Produção: 100%  dos valores HM, conforme tabelas usadas por cada OPS inclusive SUS.</t>
  </si>
  <si>
    <t>a) Produção: 100%  dos valores HM, conforme tabelas usadas por cada OPS inclusive SUS;    
b) Estrabismo: 150% dos valores de HM, conforme tabela SUS; 
c) Ambulatório SUS:  R$ 35,00 por consultas a pacientes SUS; 
d) Fotocoagulação a laser SUS: R$ 18,00; 
e) OCT (Tomografia Coerência Optica) SUS: R$ 40,00;
f) Pan-Fotocoagulação de Retina a Laser SUS: R$ 72,00;
g) Retinografia Colorida Binocular  SUS: R$ 24,00;
b) Retinografia Fluorescente Binocular (Angiografia) SUS: R$ 50,00;
d) Tratamento Cirúrgico de Pterígio SUS: R$ 80,00.</t>
  </si>
  <si>
    <t>01.09.2021 a 28.02.2023</t>
  </si>
  <si>
    <t>03/0259/2023</t>
  </si>
  <si>
    <t>PRIME UROLOGIA ESPECIALIZADA LTDA.</t>
  </si>
  <si>
    <t>a) Plantão Urologia: R$ 41,66/h;
b) CETDRVP: R$ 40,00/consulta;   
c) Cateter Tenckoff: R$ 354,00/procedimento;                                                                              d) Plantão Hospitalista: R$ 100,00 /h.</t>
  </si>
  <si>
    <t>PRISCILA RIBEIRO DA SILVA SERVIÇOS MÉDICOS SS LTDA.</t>
  </si>
  <si>
    <t>03/0250/2023</t>
  </si>
  <si>
    <t>03/4013/2023</t>
  </si>
  <si>
    <t>QUAGGIO SERVIÇOS ODONTOLÓGICOS LTDA.</t>
  </si>
  <si>
    <t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 
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Exames Iamspe: R$ 93,17 por cada exame Ecodopplercardiograma;
e) Produção: 100% dos valores de HM, conforme tabelas usadas por cada OPS inclusive SUS.</t>
  </si>
  <si>
    <t>03/0246/2023</t>
  </si>
  <si>
    <t>RESENDE URBANO SERVIÇOS MÉDICOS LTDA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</si>
  <si>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 </t>
  </si>
  <si>
    <t xml:space="preserve"> a) Assist Medico Tec Jurídico: R$ 5.000,00/Mensais.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</si>
  <si>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 
e) Coord Adm UTI: R$ 4.000,00/mensais;              
f) Produção: 100%  dos valores HM, conforme tabelas usadas por cada OPS inclusive SUS.      </t>
  </si>
  <si>
    <t>03/0262/2023</t>
  </si>
  <si>
    <t>SS &amp; CUNHA SERVIÇOS MÉDICOS LTDA.</t>
  </si>
  <si>
    <t>01.10.2023 a 30.06.2025</t>
  </si>
  <si>
    <t>03/0138/2022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</si>
  <si>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SUS;
e) Coordenação Técnica do PA Infantil: R$ 3.850,00 fixos mensais.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</si>
  <si>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c) Produção: 100%  dos valores HM, conforme tabelas usadas por cada OPS inclusive SUS;
d) Ambulatório de Pequenas Cirurgias: R$ 2.000,00 fixos mensais.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</si>
  <si>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c) Produção: 100%  dos valores HM, conforme tabelas usadas por cada OPS inclusive SUS;                                                                                                   d) Clínica Médica: R$ 950,00  - dias úteis;
e) Clínica Médica: R$ 1.150,00 - finais  de semana e feriados;
f ) Plantão Hospitalista: R$ 100,00 /h;
g) Período de Consulta CETDRVP -  R$ 500,00;
h) Consulta CETDRVP: R$ 40,00;
i) Clínico - Nefrologia - 1º ao 4º turno: R$ 600,00.</t>
  </si>
  <si>
    <t xml:space="preserve"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                                                  </t>
  </si>
  <si>
    <t xml:space="preserve"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procedimento;
d) FAV com prótese: R$ 1.000,00/ por procedimento;
e) Cirurgia Varizes: R$ 500,00/cirurgia 
f) Produção: 100%  dos valores HM, conforme tabelas usadas por cada OPS inclusive SUS;                                                                                                        g) Exames SUS com finalidades diagnósticas 20% do valor da tabela SUS.                                                                                                                                          </t>
  </si>
  <si>
    <t>03/0273/2023</t>
  </si>
  <si>
    <t xml:space="preserve"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procedimento;
d) FAV com prótese: R$ 1.000,00/ por procedimento;
e) Cirurgia Varizes: R$ 500,00/cirurgia 
f) Produção: 100%  dos valores HM, conforme tabelas usadas por cada OPS inclusive SUS;                                                                                                        g) Exames SUS com finalidades diagnósticas 20% do valor da tabela SUS;                                                                                                                                                  h) Plantão Apoio Vascular: R$ 20,83/h.     </t>
  </si>
  <si>
    <t>03/0227/2023</t>
  </si>
  <si>
    <t>SFO ASSESSORIA MÉDICA LTDA.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</si>
  <si>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      
e) Produção: 100%  dos valores HM, conforme tabelas usadas por cada OPS inclusive SUS.                                                                                      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</si>
  <si>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c) Produção: 100%  dos valores HM, conforme tabelas usadas por cada OPS inclusive SUS.</t>
  </si>
  <si>
    <t xml:space="preserve">Plantão PA Infantil:
a)  Plantão/h: R$ 80,00 + produtividade - dias úteis;
b) Plantão/h: R$ 90,00 + produtividade - Finais de Semana e Feriados;
c)  Plantão/h: R$135,00 + produtividade - Feriados de Natal e Ano Novo;
Plantão UTI Pediátrica:
d)  UTI Ped. - Plantão/h (diurno): R$115,00 - dias úteis;
e) UTI Ped. - Plantão/h (noturno): R$130,00 - dias úteis;
f) UTI Ped. - Plantão/h (diurno): R$145,00  - Finais de Semana e Feriados;
g) UTI  Ped. - Plantão/h (noturno): R$140,00 - Finais de Semana e Feriados;
h) UTI Ped. - Plantão/h (diurno/noturno): R$ 200,00 - Feriados de Natal e Ano Novo;
i) Produção: 100%  dos valores HM, conforme tabelas usadas por cada OPS inclusive SUS;
j) R$ 8.000,00 mensais ref. a participação na Comissão de cuidados paliativos.                                     </t>
  </si>
  <si>
    <t>03/0257/2023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</si>
  <si>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      
e) Produção: 100%  dos valores HM, conforme tabelas usadas por cada OPS inclusive SUS.                                                                                                                                                                                    </t>
  </si>
  <si>
    <t>a) Produção: 100%  dos valores HM, conforme tabelas usadas por cada OPS inclusive SUS; 
c) Ambulatório SUS:  R$ 25,00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</si>
  <si>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03/0240/2023</t>
  </si>
  <si>
    <t>a) Produção: 100%  dos valores HM, conforme tabelas usadas por cada OPS inclusive SUS;
b) Complemento SUS: Acréscimo de 50% sobre o valor faturado, referentes aos atendimentos e procedimentos em pacientes SUS;
c) Litotripsia/Estudo Urodinâmico: conforme cálculo de receitas (-) despesas;                                                                                                                                             d) R$ 650,00/procedimentos de Ureterolitotomia em pacientes SUS;                                                                                                                                           e) R$ 750,00/procedimentos de Nefrolitotomia Percutânea em pacientes do SUS.</t>
  </si>
  <si>
    <t>a) Produção: 100% dos valores de HM, conforme tabelas usadas por cada OPS inclusive SUS;                                                                                                                 
b) Exames de ECO: R$ 400,00/exame realizado;
c) Teste Ergométrico R$ 130,00;
d) MAPA R$ 80,00.</t>
  </si>
  <si>
    <t xml:space="preserve">a) Plantão PA Adulto 12h: R$ 62,50 + produtividade dias úteis;                                                                                                  b) Plantão PA Adulto 12h: R$ 62,50 + produtividade + 50% Feriados de Natal e Ano Novo;       
c) Plantão: R$ 15.900,00, que serão rateados conforme a hora realizada por cada plantonistas do grupo;
d) Produção: 100% dos valores de HM, conforme tabelas de valores, usadas por cada OPS inclusive SUS. 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</si>
  <si>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      
e) Produção: 100%  dos valores HM, conforme tabelas usadas por cada OPS inclusive SUS.       
f) Produção: 100%  dos valores HM, conforme tabelas usadas por cada OPS inclusive SUS.                                                                                                             </t>
  </si>
  <si>
    <t xml:space="preserve">a) Plantão PA Adulto 12h: R$ 62,50 + produtividade dias úteis;                                                                                                  b) Plantão PA Adulto 12h: R$ 62,50 + produtividade + 50% Feriados de Natal e Ano Novo;         
c) Produção: 100%  dos valores HM, conforme tabelas usadas por cada OPS inclusive SUS.                                                                                                              </t>
  </si>
  <si>
    <t>03/0226/2023</t>
  </si>
  <si>
    <t>Y. HORIGOME SERVIÇOS MÉDICOS LTDA.</t>
  </si>
  <si>
    <t>03/0252/2023</t>
  </si>
  <si>
    <t>AA´S ASSISTÊNCIA MÉDICA LTDA.</t>
  </si>
  <si>
    <t>Plantão UTI Pediátrica:
a) Plantão/h (diurno): R$ 115,00 - dias úteis;
b) Plantão/h (noturno): R$ 130,00 - dias úteis;
c) Plantão/h (diurno): R$ 145,00 - Finais de Semana e Feriados;
d) Plantão/h (noturno): R$ 140,00 - Finais de Semana e Feriados;
e) Plantão/h (diurno/noturno): R$ 200,00 - Feriados de Natal e Ano Novo.</t>
  </si>
  <si>
    <t xml:space="preserve">a) Produção: 100%  dos valores HM, conforme tabelas usadas por cada OPS inclusive SUS + 7% sobre a medicação específica usada na quimioterapia de paciente OPS;                         
b) Nutrologia: R$ 11.000,00/mensais pelos serviços de Terapia Nutricional Enteral e Parenteral em pacientes SUS;                                                                                                                c) Amb de Oncologia: R$ 30.025,00/mensais;
d) Visitador de Oncologia: R$ 250,00/dia.     </t>
  </si>
  <si>
    <t>03/0236/2023</t>
  </si>
  <si>
    <t>CENTRO MEDICO FERRAZ LTDA</t>
  </si>
  <si>
    <t>03/0235/2023</t>
  </si>
  <si>
    <t>03/0245/2023</t>
  </si>
  <si>
    <t>LARB SERVIÇOS MÉDICOS LTDA.</t>
  </si>
  <si>
    <t>03/0237/2023</t>
  </si>
  <si>
    <t>a) Plantão PA Adulto 12h: R$ 62,50 + produtividade dias úteis;                                                                                                  b) Plantão PA Adulto 12h: R$ 62,50 + produtividade + 50% Feriados de Natal e Ano Novo; 
c) Plantão Hospitalista: R$ 100,00 /h;                                                                                                                                 d) Produção: 100%  dos valores HM, conforme tabelas usadas por cada OPS inclusive SUS.</t>
  </si>
  <si>
    <t>03/0277/2023</t>
  </si>
  <si>
    <t>a) Produção: 100%  dos valores HM, conforme tabelas usadas por cada OPS inclusive SUS;
b) Complemento SUS: Acréscimo de 50% sobre o valor faturado, referentes aos atendimentos e procedimentos em pacientes SUS;
c) R$ 650,00/procedimentos de Ureterolitotomia em pacientes SUS;                                                                                                                                           d) R$ 750,00/procedimentos de Nefrolitotomia Percutânea em pacientes do SUS.</t>
  </si>
  <si>
    <t>03/0029/2022</t>
  </si>
  <si>
    <t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     
e) R$ 60,00 + produtividade;                                                                                               f) R$ 60,00 + produtividade + 50% - Feriados de Natal e Ano Novo;                                                                                                                                g) Produção: 100%  dos valores HM, conforme tabelas usadas por cada OPS inclusive SUS.</t>
  </si>
  <si>
    <t>03/0131/2022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</si>
  <si>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 </t>
  </si>
  <si>
    <t>03/0283/2023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</si>
  <si>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        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</si>
  <si>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   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</si>
  <si>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  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</si>
  <si>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
e) Clínica Médica: R$ 950,00  - dias úteis;
f) Clínica Médica: R$ 1.150,00 - finais  de semana e feriados;                                                                                                                g) Produção: 100%  dos valores HM, conforme tabelas usadas por cada OPS inclusive SUS.             
h) Plantão PA Adulto 12h: R$ 62,50 + produtividade dias úteis;                                                                                                  i) Plantão PA Adulto 12h: R$ 62,50 + produtividade + 50% Feriados de Natal e Ano Novo; 
i)  Plantão/h: R$ 80,00 + produtividade - dias úteis;
k) Plantão/h: R$ 90,00 + produtividade - Finais de Semana e Feriados;
l)  Plantão/h: R$135,00 + produtividade - Feriados de Natal e Ano Novo;  
m) Hospitalista: R$ 100,00h;
n) Oncologia: R$ 11.000,00 fixos mensais.                                                                                                                    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</si>
  <si>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Novo.                                                                                                                                                       c) Plantão Vascular: R$ 41,67/h;                                                                                                 d) Ambulatorio SUS: R$1.000,00/mensais;                                                                                         e) FAV ou Permicath: R$ 500,00/por procedimento;
f) FAV com prótese: R$ 1.000,00/ por procedimento;
g) Cirurgia Varizes: R$ 500,00/cirurgia 
h) Produção: 100%  dos valores HM, conforme tabelas usadas por cada OPS inclusive SUS;                                                                                                        i) Exames SUS com finalidades diagnósticas 20% do valor da tabela SUS;                                                                                                                                                  j) Exames SUS com finalidades diagnósticas 20% do valor da tabela SUS;
k) Plantão Hospitalista: R$ 100,00/h;
l) Plantão Apoio Vascular: R$ 20,83/h.                                                                                                                                                    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</si>
  <si>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Novo.         
c) Produção: 100%  dos valores HM, conforme tabelas usadas por cada OPS inclusive SUS;                                                                                                                                          d) Plantão Hospitalista : R$ 100,00/h;
e) Clínica Médica: R$ 950,00  - dias úteis;
f) Clínica Médica: R$ 1.150,00 - finais  de semana e feriado.                                                                           </t>
  </si>
  <si>
    <t>a) Plantão PA Adulto 12h: R$62,50 + produtividade dias úteis;                                                                                                  b) Plantão PA Adulto 12h:R$ 62,50 + produtividade + 50% Feriados de Natal e Ano Novo;                                                                                                                                             c) Produção: 100% dos valores de HM, conforme tabelas usadas por cada OPS inclusive SUS.</t>
  </si>
  <si>
    <t>a) Plantão Ortopedia a distância - 24h: R$ 20,83 por hora;  
b) Plantão Ortopedia presencial  - 12h:  R$ 100,00/h – diurno (07:00h ás 19:00h); 
c) Plantão Ortopedia presencial  - 12h: R$ 110,00/h – noturno (19:00h às 07:00h);
d) Acréscimo de 50% sobre o valor do dia trabalhado referente ao feriado de Natal e Ano Novo; 
e) Produção: 100% dos valores de HM, conforme tabelas usadas por cada OPS inclusive SUS;                               
g) Complemento Produção SUS: acrescimo 180% nos procedimentos cirúrgicos realizados em pacientes oriundos da emergência;
h) Plantão PA Adulto 12h: R$62,50 + produtividade dias úteis;                                                                                                  i) Plantão PA Adulto 12h:R$ 62,50 + produtividade + 50% Feriados de Natal e Ano Novo.
j) Produção: 100% dos valores de HM, conforme tabelas usadas por cada OPS inclusive SUS.</t>
  </si>
  <si>
    <t>a) Plantão PA Adulto 12h: R$62,50 + produtividade dias úteis;                                                                                                  b) Plantão PA Adulto 12h:R$ 62,50 + produtividade + 50% Feriados de Natal e Ano Novo.   
c) Produção: 100% dos valores de HM, conforme tabelas usadas por cada OPS inclusive SUS.</t>
  </si>
  <si>
    <t>a) Plantão PA Adulto 12h: R$62,50 + produtividade dias úteis;                                                                                                  b) Plantão PA Adulto 12h:R$ 62,50 + produtividade + 50% Feriados de Natal e Ano Novo.  
c)  R$16.000,00 fixos mensais para o serviços de Broncoscopias SUS, Ambulatório SUS – Triagem de Oncologia na especialidade de Cirurgia Torácica,  Avaliações na especialidade de Cirurgia Torácica, para pacientes internados e também no Pronto Atendimento;
d)  Produção: 100% dos valores de HM,  conforme as tabelas de  usadas por cada OPS inclusive SUS;
e)  Os HM terão acréscimo de 50% sobre o valor faturado, referentes aos atendimentos e procedimentos oriundos de pacientes SUS INTERNO;
f) Broncoscopias Convênios: R$ 450,00 por paciente;  
g)  Cirurgia de Acesso à Coluna:  R$ 600,00  por procedimento.</t>
  </si>
  <si>
    <t xml:space="preserve">a) Produção: 100%  dos valores HM, conforme tabelas usadas por cada OPS inclusive SUS;                                                                                                                b) Os HM terão acréscimo de 50% sobre o valor faturado, referentes aos atendimentos e procedimentos oriundos de pacientes SUS;
c) Atendimentos SUS externos: Os atendimentos de consultas e peq cirurgias realizadas em pacientes SUS externos terão  valor de R$ 10,00;                                                                                                                                                             d) Amb. Pequenas Cirurgias: R$ 1.000,00/mês;
e) Plantão à distância: R$ 50,00/h.
f) Plantão PA Adulto 12h: R$ 62,50 + produtividade dias úteis;                                                                                                  g) Plantão PA Adulto 12h:R$ 62,50 + produtividade + 50% Feriados de Natal e Ano Novo. 
h) R$ 4.500,00 mensais ref. a participação na Comissão de cuidados paliativos;
i) Exceção de produção SUS: R$ 780,00 para os procedimentos Tireoidectomia total em Oncologia, Tireoidectomia total e Tireodectomia parcial. </t>
  </si>
  <si>
    <t xml:space="preserve">Plantão UTI Adulto: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Novo.  
e) Plantão PA Adulto 12h: R$62,50 + produtividade dias úteis;                                                                                                  f) Plantão PA Adulto 12h:R$ 62,50 + produtividade + 50% Feriados de Natal e Ano Novo.       
g) Médico da Qualidade: R$ 7.400,00 fixos mensais.           
h) Hospitalista: R$ 100,00/h;
i) Produção: 100%  dos valores HM, conforme tabelas usadas por cada OPS inclusive SUS.         </t>
  </si>
  <si>
    <t xml:space="preserve">a) Plantão PA Adulto 12h: R$62,50 + produtividade dias úteis;                                                                                                  b) Plantão PA Adulto 12h: R$ 62,50 + produtividade + 50% Feriados de Natal e Ano Novo;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                              </t>
  </si>
  <si>
    <t xml:space="preserve">a) Plantão UTI COVID: R$ 100,00/h dia útil;                                                                      b) Plantão UTI COVID: R$ 130,00/h finais de semana e feriados;                                                                                                            c) Plantão UTI COVID: R$ 115,00/h diarista;                                                                       d) Plantão UTI COVID: R$ 172,50/h Natal/Ano Novo;                                           e) Enfermaria 6º Andar (COVID) -  Plantão/h: R$100,00/h - dias úteis;
f) Enfermaria 6º Andar (COVID) -  Plantão/h: R$130,00/h - finais de semana e feriados;
g) Plantão Hospitalista: R$ 100,00/hora;
h) Plantão PA Adulto 12h: R$ 62,50 + produtividade dias úteis;                                                                                                  i) Plantão PA Adulto 12h: R$ 62,50 + produtividade + 50% Feriados de Natal e Ano Novo. 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</si>
  <si>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Novo.                                                                                                                                                                                  c) Clínica Médica: R$ 950,00  - dias úteis;
d) Clínica Médica: R$ 1.150,00 - finais  de semana e feriados;
e) Plantão Hospitalista: R$ 100,00 /h;
f) Período de Consulta CETDRVP -  R$ 500,00;
g) Consulta CETDRVP: R$ 40,00;
h) Produção: 100% dos valores de HM, conforme tabelas usadas por cada OPS inclusive SUS;                          
i) Avaliação Vascular: R$ 10.000,00 mensais; 
j)  Visitador de Oncohematologia (Final de Semana) : R$ 350,00 por dia de final de semana  aos pacientes internados.    </t>
  </si>
  <si>
    <t xml:space="preserve">a) Plantão PA Adulto 12h: R$62,50 + produtividade dias úteis;                                                                                                  b) Plantão PA Adulto 12h:R$ 62,50 + produtividade + 50% Feriados de Natal e Ano Novo. 
c) Produção: 100%  dos valores HM, conforme tabelas usadas por cada OPS inclusive SUS;                                                                                                                                                        d) Acréscimo de 50% sobre o valor HM dos atendimentos e procedimentos de pacientes SUS;                                                                                                     d) R$ 650,00/procedimentos de Ureterolitotomia em pacientes SUS;                                                                      e) R$ 750,00/procedimentos de Nefrolitotomia Percutânea em pacientes do SUS.          </t>
  </si>
  <si>
    <t>a) Plantão PA Adulto 12h: R$62,50 + produtividade dias úteis;                                                                                                  b) Plantão PA Adulto 12h:R$ 62,50 + produtividade + 50% Feriados de Natal e Ano Novo.
c) Produção: 100%  dos valores HM, conforme tabelas usadas por cada OPS inclusive SUS.</t>
  </si>
  <si>
    <t>a) Plantão  Endoscopia a distância - 24h: R$ 20,83 por hora;                                                                      b) Produção OPS: 65%  dos valores HM, conforme tabelas usadas por cada OPS;
b) Produção SUS: 65%  dos valores HM, conforme tabela de valores acordadas entre as partes.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</si>
  <si>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partes.
d) Coordenação: 35% dos valores de HM gerados no setor da Gastro;                                                                                         e) Plantão Distância: R$ 20,83/h;                                                                                   f) CPRE: R$ 4.000,00/exame;
g) CPRE com Litotripsia: R$ 5.500,00/exame;                                                                                                                             h) CPRE com protese: R$ 5.500,00/exame.              </t>
  </si>
  <si>
    <t>Neurocirurgia e Endoscopia</t>
  </si>
  <si>
    <t>a) Plantão Neurocirurgia: R$ 110,00/h;
b) Produção: 100%  dos valores HM, conforme tabelas usadas por cada OPS inclusive SUS;
c) Plantão  Endoscopia a distância - 24h: R$ 20,83 por hora;                                                                      d) Produção OPS: 65%  dos valores HM, conforme tabelas usadas por cada OPS;
e) Produção SUS: 65%  dos valores HM, conforme tabela de valores acordadas entre as partes.</t>
  </si>
  <si>
    <t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partes.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</si>
  <si>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partes.                         </t>
  </si>
  <si>
    <t xml:space="preserve">CASTRO E LUCIANO SERVIÇOS MÉDICOS LTDA        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</si>
  <si>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
c) Produção: 100%  dos valores HM, conforme tabelas usadas por cada OPS inclusive SUS.</t>
  </si>
  <si>
    <t>a) Plantão PA Adulto 12h: R$62,50 + produtividade dias úteis;                                                                                                  b) Plantão PA Adulto 12h:R$ 62,50 + produtividade + 50% Feriados de Natal e Ano Novo;                                                                                                                                                             c) Produção: 100%  dos valores HM, conforme tabelas usadas por cada OPS inclusive SUS;
d) Clínico - Nefrologia - 1º ao 4º turno: R$ 600,00.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</si>
  <si>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Valor / 1º, 2º e 3º turno: R$ 700,00;
f) Valor / 4º turno: R$ 900,00;
g) Médico Especialista quando acompanhado de clínico: R$ 300,00                                                                                                                                            h) Produção: 100%  dos valores HM, conforme tabelas usadas por cada OPS inclusive SUS.                         </t>
  </si>
  <si>
    <t>Clínica Geral e Ortopedia</t>
  </si>
  <si>
    <t>a) Plantão PA Adulto 12h: R$62,50 + produtividade dias úteis;                                                                                                  b) Plantão PA Adulto 12h:R$ 62,50 + produtividade + 50% Feriados de Natal e Ano Novo;  
c) Plantão Ortopedia a distância - 24h: R$ 20,83 por hora;  
d) Plantão Ortopedia presencial  - 12h:  R$ 100,00/h – diurno (07:00h ás 19:00h); 
e) Plantão Ortopedia presencial  - 12h: R$ 110,00/h – noturno (19:00h às 07:00h);
f) Acréscimo de 50% sobre o valor do dia trabalhado referente ao feriado de Natal e Ano Novo; 
g) Produção: 100% dos valores de HM, conforme tabelas usadas por cada OPS inclusive SUS;                               
h) Complemento Produção SUS: acrescimo 180% nos procedimentos cirúrgicos realizados em pacientes oriundos da emergência.</t>
  </si>
  <si>
    <t xml:space="preserve">Plantão PA Infantil:
a)  Plantão/h: R$ 80,00 + produtividade - dias úteis;
b) Plantão/h: R$ 90,00 + produtividade - Finais de Semana e Feriados;
c)  Plantão/h: R$135,00 + produtividade - Feriados de Natal e Ano Novo;
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  </t>
  </si>
  <si>
    <t xml:space="preserve">UTI Adulto: 
a) R$ 115,00/h (cento e quinze reais) – Dia útil (segunda a sexta feira);
b) R$ 130,00/h (cento e trinta reais) – Finais de semana e feriados;
c) R$ 132,00/h (cento e trinta e dois reais) – Diarista (dias úteis);
d) R$ 195,00/h (cento e noventa e cinco reais) - Feriados de Natal e Ano Novo;
e) Produção: 100%  dos valores HM, conforme tabelas usadas por cada OPS inclusive SUS.      </t>
  </si>
  <si>
    <t>03/0285/2023</t>
  </si>
  <si>
    <t>FONDELLI SOUSA SERVIÇOS MEDICOS LTDA.</t>
  </si>
  <si>
    <t>03/0278/2022</t>
  </si>
  <si>
    <t>a) Plantão PA Adulto 12h: R$62,50 + produtividade dias úteis;                                                                                                  b) Plantão PA Adulto 12h: R$ 62,50 + produtividade + 50% Feriados de Natal e Ano Novo;  
c) Plantão Hospitalista: R$ 100,00 /h;      
d) Produção: 100%  dos valores HM, conforme tabelas usadas por cada OPS inclusive SUS.</t>
  </si>
  <si>
    <t>Prestação de Serviços de Física Médica em Radioterapia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</si>
  <si>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
e) Visitador Pediátrico: R$ 3.000,00 fixos mensais;
f) Coordenação Administrativa do PA Infantil: R$ 3.850,00 fixos mensais.                           </t>
  </si>
  <si>
    <t xml:space="preserve"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                                                                          </t>
  </si>
  <si>
    <t>ULTRACARE MÉDICOS ASSOCIADOS LTDA.</t>
  </si>
  <si>
    <t xml:space="preserve">Cirurgia Vascular e Endovascular </t>
  </si>
  <si>
    <r>
      <t>(*) INDETERMINADO  -  Parágrafo Único</t>
    </r>
    <r>
      <rPr>
        <sz val="10"/>
        <rFont val="Verdana"/>
        <family val="2"/>
      </rPr>
      <t xml:space="preserve">  -  O CONTRATADO   prevê     que      a     rescisão      do     CONVÊNIO       firmado    entre   a   CONTRATANTE   e   o   Governo    do     Estado de São Paulo, ensejará    a    imediata    rescisão   sem   ônus    deste     instrumento    ficando    a   CONTRATANTE   eximida        de         qualquer           responsabilidade         em      relação      à      continuidade       da   prestação   dos   serviços,  objeto   deste    instrumento. </t>
    </r>
  </si>
  <si>
    <t xml:space="preserve">SBSC - Hospital Regional do Vale do Paraíba                                                                                                                  Contratos de Prestação de Serviços de Terceiros/2023 </t>
  </si>
  <si>
    <t>STATUS
DO
CONTRATO</t>
  </si>
  <si>
    <t>TIPO</t>
  </si>
  <si>
    <t>DATA DA ASSINATURA</t>
  </si>
  <si>
    <t>OBJETO</t>
  </si>
  <si>
    <t>VALOR PAGO NO EXERCÍCIO  (2023)</t>
  </si>
  <si>
    <t>OBSERVAÇÃO</t>
  </si>
  <si>
    <t>ATIVO</t>
  </si>
  <si>
    <t>PRESTAÇÃO DE SERVIÇO</t>
  </si>
  <si>
    <t>03/1051/2022</t>
  </si>
  <si>
    <t>3F CAMPOS ARQUITETURA E ENGENHARIA LTDA.</t>
  </si>
  <si>
    <t>PRESTAÇÃO DE SERVIÇOS TÉCNICOS DE ARQUITETURA E ENGENHARIA.</t>
  </si>
  <si>
    <t>01/04/22 À 31/12/23</t>
  </si>
  <si>
    <t>R$ 6.000,00 FIXOS MENSAIS.</t>
  </si>
  <si>
    <t>NADA CONSTA</t>
  </si>
  <si>
    <t>ENCERRADO</t>
  </si>
  <si>
    <t>03/1030/2022</t>
  </si>
  <si>
    <t>PRESTAÇÃO DE SERVIÇOS DE MÃO DE OBRA PARA CONFECÇÃO E INSTALAÇÃO DE GRADIL NA RAMPA DA RECEPÇÃO CENTRAL.</t>
  </si>
  <si>
    <t>01/12/22 À 07/03/23</t>
  </si>
  <si>
    <t xml:space="preserve">R$ 87.250,00, SENDO 30% NA CONTRATAÇÃO DOS SERVIÇOS, 30 DDL E 40% NA FINALIZAÇÃO DOS SERVIÇOS. </t>
  </si>
  <si>
    <t>03/2022/2020</t>
  </si>
  <si>
    <t>ABLA COMERCIO  IMP E  EXP  EIRELI</t>
  </si>
  <si>
    <t>LOCAÇÃO DO ARCO CIRÚRGICO MODELO SI</t>
  </si>
  <si>
    <t>21/10/20 À 06/01/23</t>
  </si>
  <si>
    <t>03/1006/2022</t>
  </si>
  <si>
    <t>ACAZ SERVIÇOS ESPECIALIZADOS TERCEIRIZADOS LTDA.</t>
  </si>
  <si>
    <t>SERVIÇOS TERCEIRIZADOS DE BOMBEIRO CIVIL</t>
  </si>
  <si>
    <t>01/07/22 À 30/06/23</t>
  </si>
  <si>
    <t>R$ 38.100,00 FIXOS MENSAIS.</t>
  </si>
  <si>
    <t>03/1045/2023</t>
  </si>
  <si>
    <t>01/07/23 À 30/06/24</t>
  </si>
  <si>
    <t>R$ 41.902,00 FIXOS MENSAIS.</t>
  </si>
  <si>
    <t>03/1004/2022</t>
  </si>
  <si>
    <t>ACR INSTALAÇÃO E MANUTENÇÃO INDUSTRIAL LTDA ME</t>
  </si>
  <si>
    <t>MANUTENÇÃO PREVENTIVA E CORRETIVA DOS EQUIPAMENTOS DE NUTRIÇÃO E DIETÉTICA</t>
  </si>
  <si>
    <t>R$ 3.600,00 FIXOS MENSAIS.</t>
  </si>
  <si>
    <t>03/1004/2023</t>
  </si>
  <si>
    <t>R$4.400,00 FIXOS MENSAIS.</t>
  </si>
  <si>
    <t>02/1074/2019</t>
  </si>
  <si>
    <t>AGFA HEALTHCARE BRASIL IMPORTAÇÃO E SERVIÇOS LTDA</t>
  </si>
  <si>
    <t>ASSISTÊNCIA TÉCNICA EM MANUTENÇÃO  CORRETIVA E PREVENTIVA DOS EQUIPAMENTOS DIGITALIZADORES DE IMAGEM.</t>
  </si>
  <si>
    <t>25/11/19 Á 24/11/24. RENOVADO AUTOMATICAMENTE A CADA 12 MESES.</t>
  </si>
  <si>
    <t>R$ 9.174,82 FIXOS MENSAIS.</t>
  </si>
  <si>
    <t>S/Nº</t>
  </si>
  <si>
    <t>AGIVIS SISTEMAS LTDA</t>
  </si>
  <si>
    <t>LICENCIAMENTO DE SOFTWARE E PRESTAÇÃO DE SERVIÇOS RELACIONADOS PARA AUTOMATIZAÇÃO DA GESTÃO DA MANUTENÇÃO DE AR CONDICIONADO.</t>
  </si>
  <si>
    <t>01/08/21 À 31/07/23</t>
  </si>
  <si>
    <t>R$500,00 IMPLEMENTAÇÃO + R$ 950,00 MENSAIS REF. PLANO DE AUTOMAÇÃO COM 5 USUÁRIOS + 1 CORTESIA E R$ 25,00 CADA ADICIONAL.</t>
  </si>
  <si>
    <t>01/08/23 À 30/06/25</t>
  </si>
  <si>
    <t>R$ 1.250,00 MENSAIS REF. PLANO DE AUTOMAÇÃO COM 12 USUÁRIOS .</t>
  </si>
  <si>
    <t>FORNECIMENTO</t>
  </si>
  <si>
    <t>03/2021/2021</t>
  </si>
  <si>
    <t>AIMARA COMÉRCIO E REPRESENTAÇÕES LTDA</t>
  </si>
  <si>
    <t>FORNECIMENTO DE REAGENTES PARA USO NO LABORATÓRIO DE ANÁLISES CLÍNICAS.</t>
  </si>
  <si>
    <t>12/07/21 Á 11/07/23</t>
  </si>
  <si>
    <t>CONFORME TABELA DE VALORES CONTRATADOS. COMPÕE A PRESTAÇÃO DE SERVIÇOS O FORNECIMENTO DE  08 KITS DE REAGENTES.</t>
  </si>
  <si>
    <t>LOCAÇÃO</t>
  </si>
  <si>
    <t>03/2020/2021</t>
  </si>
  <si>
    <t>AIMARA SERVIÇOS LTDA</t>
  </si>
  <si>
    <t>LOCAÇÃO DE 02 EQUIPAMENTOS ABBOTT  CELL-DYN RUBY, BEM COMO INSTALAÇÃO E MANUTENÇÃO PREVENTIVA E CORRETIVA .</t>
  </si>
  <si>
    <t>R$ 5.350,00 FIXOS MENSAIS.</t>
  </si>
  <si>
    <t>03/1029/2022</t>
  </si>
  <si>
    <t>ALVES LIMA COMÉRCIO DE ESTERILIZAÇÃO DE MATERIAIS MÉDICOS LTDA.</t>
  </si>
  <si>
    <t>ESTERILIZAÇÃO A ÓXIDO DE ETILENO EM ARTIGOS PARA USO MÉDICO HOSPITALAR.</t>
  </si>
  <si>
    <t>01/10/22 À 30/11/23</t>
  </si>
  <si>
    <t>CONFORME TABELA DE VALORES  CONTRATADOS. COMPÕE A PRESTAÇÃO DE SERVIÇOS 90 ITENS PARA ESTERILIZAÇÃO.</t>
  </si>
  <si>
    <t>03/1029/2023</t>
  </si>
  <si>
    <t>01/12/23 À 30/11/24</t>
  </si>
  <si>
    <t>03/1010/2022</t>
  </si>
  <si>
    <t>AMBICAMP COLETA E DESTINAÇÃO DE RESÍDUOS LTDA</t>
  </si>
  <si>
    <t>COLETA E DESTINAÇÃO DE RESÍDUOS DE SERVIÇOS DE SAÚDE.</t>
  </si>
  <si>
    <t>LIXO NO HRVP R$ 5,60/Kg - GRUPO B/D/E/LIXO ONCOLÓGICO.</t>
  </si>
  <si>
    <t xml:space="preserve">AOWIN TELCOM LTDA </t>
  </si>
  <si>
    <t>SERVIÇOS DE INTERNET (LINK DEDICADO).</t>
  </si>
  <si>
    <t>10/10/2023 À 09/10/2024 - RENOVAÇÃO AUTOMÁTICA A CADA 12 MESES</t>
  </si>
  <si>
    <t>R$ 299,90 FIXOS MENSAIS.</t>
  </si>
  <si>
    <t>AOWIN TELECOM LTDA.</t>
  </si>
  <si>
    <t>SERVIÇOS DE  PLANO IP FIXO.</t>
  </si>
  <si>
    <t>R$ 50,00 FIXOS MENSAIS.</t>
  </si>
  <si>
    <t>826/10</t>
  </si>
  <si>
    <t>APDATA DO BRASIL SOFTWARE LTDA</t>
  </si>
  <si>
    <t>LICENÇA DE USO E MANUTENÇÃO DE SOFTWARE PARA GESTÃO DO SETOR  DE DEPARTAMENTO PESSOAL.</t>
  </si>
  <si>
    <t>30/09/24 - RENOVAÇÃO AUTOMÁTICA A CADA 12 MESES</t>
  </si>
  <si>
    <t>MANUTENÇÃO PARA O PERÍODO  DE 01/2023 A 10/2023: R$ 8.454,43 FIXOS MENSAIS;  E PARA O PERÍODO DE R$ 11/2023 A 12/2023 R$ 8.835,39 FIXOS MENSAIS.</t>
  </si>
  <si>
    <t>*INCLUIR CONTRATO ANTERIOR - CASO VALOR ESTEJA AJUSTADO</t>
  </si>
  <si>
    <t>AQUALAV SERVICOS DE HIGIENIZACAO LTDA</t>
  </si>
  <si>
    <t>FORNECIMENTO DE ENXOVAL HIGIENIZADO.</t>
  </si>
  <si>
    <t>01/09/21 Á 31/08/26</t>
  </si>
  <si>
    <t>R$ 3,86 KG PROCESSAMENTO DE ROUPA COM LOCAÇÃO DE ENXOVAL E CONTROLE E R$ 2,68 SERVIÇO DE LAVAGEM  DE MOD E PANO DE CHÃO.</t>
  </si>
  <si>
    <t>03/1051/2023</t>
  </si>
  <si>
    <t>ARIDELCIO DOMENEGHETTI JUNIOR CERTIFICAÇÃO DE AMBIENTES LTDA.</t>
  </si>
  <si>
    <t>MANUTENÇÃO E VALIDAÇÃO DAS CAPELAS DE FLUXO LAMINAR.</t>
  </si>
  <si>
    <t>R$ 615,00 FIXOS MENSAIS.</t>
  </si>
  <si>
    <t>03/1011/2022</t>
  </si>
  <si>
    <t>B. N. CONTROLE DE PRAGAS LTDA.</t>
  </si>
  <si>
    <t>CONTROLE PROFISSIONAL DE PRAGAS URBANAS.</t>
  </si>
  <si>
    <t>R$ 1.767,15 FIXOS MENSAIS.</t>
  </si>
  <si>
    <t>03/1044/2023</t>
  </si>
  <si>
    <t>R$ 1.855,50 FIXOS MENSAIS.</t>
  </si>
  <si>
    <t>S/N</t>
  </si>
  <si>
    <t xml:space="preserve">BAXTER HOSPITALAR LTDA </t>
  </si>
  <si>
    <t xml:space="preserve">FORNECIMENTO (DIÁLISE PERITONEAL). </t>
  </si>
  <si>
    <t>21/04/24 - RENOVAÇÃO AUTOMÁTICA A CADA 3 ANOS</t>
  </si>
  <si>
    <t>CONFORME TABELA DE VALORES CONTRATADOS. COMPÕE A PRESTAÇÃO DE SERVIÇOS 61 ITENS PARA REALIZAÇÃO DE TERAPIA RENAL.</t>
  </si>
  <si>
    <t>BENEFICÊNCIA CAMILIANA DO SUL</t>
  </si>
  <si>
    <t>PLANO DE SAÚDE PARA FUNCIONÁRIOS.
CO-PARTICIPAÇÃO: CONSULTA/PROCEDIMENTO 30% DA TABELA ANS. DEPENDENTES: 100% DA MENSALIDADE E CO-PARTICIPAÇÃO.</t>
  </si>
  <si>
    <t>INDETERMINADO</t>
  </si>
  <si>
    <t>R$ 219,00 + COPARTICIPAÇÃO POR BENEFICIÁRIO.</t>
  </si>
  <si>
    <t>03/1047/2021</t>
  </si>
  <si>
    <t>BLUE SOLUTIONS LTDA.</t>
  </si>
  <si>
    <t>SERVIÇOS DE SUPORTE  DE COMUNICAÇÃO  D E SERVIDORES PARA O GERENCIMENTO DE CONEXÃO DA INTERNET, E-MAIL E MONITORAMENTO DOS SERVIDORES DE COMUNICAÇÃO.</t>
  </si>
  <si>
    <t>01/12/21 Á 31/12/23</t>
  </si>
  <si>
    <t>R$ 5.064,27 FIXOS MENSAIS.
De 01/12/23 a 31/12/23 R$ 4.800,00 FIXO MENSAL.</t>
  </si>
  <si>
    <t>03/1028/2022</t>
  </si>
  <si>
    <t>CARL ZEISS DO BRASIL LTDA</t>
  </si>
  <si>
    <t>MANUTENÇÃO PREVENTIVA E CORRETIVA DO MICROSCÓPIO CIRÚRGICO.</t>
  </si>
  <si>
    <t>R$ 420,88 FIXOS MENSAIS.</t>
  </si>
  <si>
    <t>03/1028/2023</t>
  </si>
  <si>
    <t>R$ 1.335,67 FIXOS MENSAIS.</t>
  </si>
  <si>
    <t>COMODATO E FORNECIMENTO</t>
  </si>
  <si>
    <t>03/2015/2022</t>
  </si>
  <si>
    <t>CBS MEDICO CIENTIFICA S/A</t>
  </si>
  <si>
    <t>COMODATO DE INCUBADORA E FORNECIMENTO DE INDICADORES BIOLÓGICOS.</t>
  </si>
  <si>
    <t>24/05/22 À 23/08/23</t>
  </si>
  <si>
    <t xml:space="preserve">INDICADOR BIOLÓGICO ATT ESTÉRIL  - R$ 985,38 / CAIXA. INDICADOR BIOLÓGICO ATT ESTÉRIL - R$ 1.140,89 / CAIXA.  </t>
  </si>
  <si>
    <t>03/1029/2021</t>
  </si>
  <si>
    <t>CCL COMÉRCIO E SERVIÇOS LTDA</t>
  </si>
  <si>
    <t>01/05/21 Á 30/04/23</t>
  </si>
  <si>
    <t>24 PARCELAS MENSAIS FIXAS DE R$ 579,84.</t>
  </si>
  <si>
    <t>FORNECIMENTO E COMODATO</t>
  </si>
  <si>
    <t>CIRÚRGICA SÃO JOSÉ LTDA</t>
  </si>
  <si>
    <t>COMODATO DE BOMBAS DE INFUSÃO E FORNECIMENTO DE EQUIPO .</t>
  </si>
  <si>
    <t>27/01/21 Á 30/06/23</t>
  </si>
  <si>
    <t>R$ 11,10 A UNIDADE DE  EQUIPO COMPACT ELLA SPIKE PONTA CRUZ.</t>
  </si>
  <si>
    <t>03/1003/2022</t>
  </si>
  <si>
    <t>CLINICA HIPERBÁRICA TAUBATÉ LTDA</t>
  </si>
  <si>
    <t>PRESTAÇÃO DE SERVIÇOS  MÉDICOS DE TRATAMENTO POR OXIGENOTERAPIA HIPERBÁRICA.</t>
  </si>
  <si>
    <t>01/07/22 Á 30/06/23</t>
  </si>
  <si>
    <t>R$ 480,00 POR CADA SESSÃO.</t>
  </si>
  <si>
    <t>03/1003/2023</t>
  </si>
  <si>
    <t>01/07/23 Á 30/06/24</t>
  </si>
  <si>
    <t>R$ 500,00 POR CADA SESSÃO.</t>
  </si>
  <si>
    <t>03/1021/2022</t>
  </si>
  <si>
    <t>CLINICA RADIOLÓGICA DR. RENE DE MOURA LTDA.</t>
  </si>
  <si>
    <t>REALIZAÇÃO DE EXAMES DE DIAGNÓSTICO POR IMAGEM.</t>
  </si>
  <si>
    <t>01/07/22 À 31/08/23</t>
  </si>
  <si>
    <t>CONFORME TABELA DE VALORES  CONTRATADOS. COMPÕE A PRESTAÇÃO DE SERVIÇOS  34 EXAMES EM DIAGNÓSTICO POR  IMAGEM.</t>
  </si>
  <si>
    <t>03/1020/2022</t>
  </si>
  <si>
    <t>REALIZAÇÃO DE EXAMES DE MAMOGRAFIA.</t>
  </si>
  <si>
    <t>R$ 90,00 POR CADA EXAME DE MAMOGRAFIA .</t>
  </si>
  <si>
    <t>03/1021/2023</t>
  </si>
  <si>
    <t>01/09/23 À 31/08/24</t>
  </si>
  <si>
    <t>03/1020/2023</t>
  </si>
  <si>
    <t>R$ 100,00 POR CADA EXAME DE MAMOGRAFIA .</t>
  </si>
  <si>
    <t>03/1028/2021</t>
  </si>
  <si>
    <t xml:space="preserve">CONEXÃO ELEVADORES LTDA </t>
  </si>
  <si>
    <t>MANUTENÇÃO DE ELEVADORES.</t>
  </si>
  <si>
    <t>10/03/21 À 10/05/23</t>
  </si>
  <si>
    <t>R$ 717,00 FIXOS MENSAIS.</t>
  </si>
  <si>
    <t>03/1043/2023</t>
  </si>
  <si>
    <t>11/05/23 À 10/05/24</t>
  </si>
  <si>
    <t>R$ 1.780,00 FIXOS MENSAIS.</t>
  </si>
  <si>
    <t>177/2022</t>
  </si>
  <si>
    <t>CONSIGAZ DISTRIBUIDORA DE GÁS LTDA.</t>
  </si>
  <si>
    <t>FORNECIMENTO DE GPL.</t>
  </si>
  <si>
    <t>01/09/22 À 3108/24</t>
  </si>
  <si>
    <t>R$ 5,6639 KG.</t>
  </si>
  <si>
    <t>03/2034/2021</t>
  </si>
  <si>
    <t>CONSTRUCAL SERVIÇOS E LOCAÇÕES LTDA.</t>
  </si>
  <si>
    <t>LOCAÇÃO DE CAÇAMBAS.</t>
  </si>
  <si>
    <t>28/12/21 À 27/12/23</t>
  </si>
  <si>
    <t>R$ 165,00 POR CAÇAMBA LOCADA DO DECORRER DO MÊS.</t>
  </si>
  <si>
    <t>CONTROL LAB CONTROLE DE QUALIDADE PARA LABORATÓRIO LTDA</t>
  </si>
  <si>
    <t>CONTROLE DE QUALIDADE EM ANÁLISES CLÍNICAS.</t>
  </si>
  <si>
    <t>R$ 3.722,15 FIXOS MENSAIS.</t>
  </si>
  <si>
    <t>03/2023/2023</t>
  </si>
  <si>
    <t>COP FAC MAQUINAS LTDA.</t>
  </si>
  <si>
    <t>LOCAÇÃO DE EQUIPAMENTOS DE INFORMÁTICA E SOFTWARE, PARA IMPRESSÃO DE EXAMES DE RAIO X E TOMOGRAFIA.</t>
  </si>
  <si>
    <t>R$ 13.000,00 FIXOS MENSAIS;
R$ 1,00 POR IMPRESSÃO EXCEDENTE.</t>
  </si>
  <si>
    <t>FORNECIMENTO E CONSIGNAÇÃO</t>
  </si>
  <si>
    <t>03/2029/2021</t>
  </si>
  <si>
    <t>CORTICAL VALE COMÉRCIO DE PRODUTOS CIRÚRGICOS LTDA</t>
  </si>
  <si>
    <t>FORNECIMENTO E CONSIGNAÇÃO DE MATERIAS CIRÚRGICOS.</t>
  </si>
  <si>
    <t>15/10/21 Á 14/10/23</t>
  </si>
  <si>
    <t>CONFORME TABELA SUS.</t>
  </si>
  <si>
    <t>03/2000/2023</t>
  </si>
  <si>
    <t>15/10/23 Á 30/06/25</t>
  </si>
  <si>
    <t>03/2010/2022</t>
  </si>
  <si>
    <t>CQC TECNOLOGIA EM SISTEMA DIAGNÓSTICO LTDA.</t>
  </si>
  <si>
    <t>LOCAÇÃO DE EQUIPAMENTOS BACT ALERT - LABORATÓRIO DE ANÁLISES CLÍNICAS.</t>
  </si>
  <si>
    <t xml:space="preserve"> 01/07/22 À 30/06/23</t>
  </si>
  <si>
    <t>R$ 3.038,75 FIXOS MENSAIS.</t>
  </si>
  <si>
    <t>03/2010/2023</t>
  </si>
  <si>
    <t>LOCAÇÃO DE EQUIPAMENTOS BACT ALERT - LABORATÓRIO DE ANÁLISES CLÍNICAS..</t>
  </si>
  <si>
    <t xml:space="preserve"> 01/07/23 À 30/06/24</t>
  </si>
  <si>
    <t>R$ 2.400,44 FIXOS MENSAIS.</t>
  </si>
  <si>
    <t>03/2008/2022</t>
  </si>
  <si>
    <t>LOCAÇÃO DE EQUIPAMENTOS VITEK - LABORATÓRIO DE ANÁLISES CLÍNICAS.</t>
  </si>
  <si>
    <t>R$ 4.751,50 FIXOS MENSAIS.</t>
  </si>
  <si>
    <t>03/2008/2023</t>
  </si>
  <si>
    <t>R$ 4.350,00 FIXOS MENSAIS.</t>
  </si>
  <si>
    <t>03/2009/2022</t>
  </si>
  <si>
    <t>FORNECIMENTO DE REAGENTES PARA EQUIPAMENTOS VITEK E IMPRESSORAS - LABORATÓRIO DE ANÁLISES CLÍNICAS.</t>
  </si>
  <si>
    <t>CONFORME TABELA DE VALORES  CONTRATADOS. COMPÕE A PRESTAÇÃO DE SERVIÇOS 16 ITENS PARA REALIZAÇÃO DE EXAMES LABORATORIAIS E MATERIAIS PARA IMPRESSORA.</t>
  </si>
  <si>
    <t>03/2009/2023</t>
  </si>
  <si>
    <t>CONFORME TABELA DE VALORES  CONTRATADOS. COMPÕE A PRESTAÇÃO DE SERVIÇOS 15 ITENS PARA REALIZAÇÃO DE EXAMES LABORATORIAIS E MATERIAIS PARA IMPRESSORA.</t>
  </si>
  <si>
    <t>03/2011/2022</t>
  </si>
  <si>
    <t>FORNECIMENTO DE REAGENTES PARA EQUIPAMENTOS BACT ALERT E IMPRESSORAS - LABORATÓRIO DE ANÁLISES CLÍNICAS.</t>
  </si>
  <si>
    <t xml:space="preserve">CONFORME TABELA DE VALORES  CONTRATADOS. </t>
  </si>
  <si>
    <t>03/2011/2023</t>
  </si>
  <si>
    <t>CONFORME TABELA DE VALORES  CONTRATADOS.</t>
  </si>
  <si>
    <t>03/1027/2021</t>
  </si>
  <si>
    <t>DJ MIRANDA E COMPANHIA LTDA.</t>
  </si>
  <si>
    <t>PRESTAÇÃO SE SERVIÇOS DE MANUTENÇÃO  PREVENTIVA, CORRETIVA E CALIBRAÇÃO DE 10 VENTILADORES, MARCA BENNETT, MODELO 840.</t>
  </si>
  <si>
    <t>10/05/21 Á 10/05/23</t>
  </si>
  <si>
    <t>03/1059/2023</t>
  </si>
  <si>
    <t>01/11/23 Á 30/06/25</t>
  </si>
  <si>
    <t>03/2001/2022</t>
  </si>
  <si>
    <t>DPM VALE COMERCIO DE PRODUTOS CIRURGICOS LTDA</t>
  </si>
  <si>
    <t>FORNECIMENTO EM CONSIGNAÇÃO DE MATERIAS CIRÚRGICOS.</t>
  </si>
  <si>
    <t>03/2001/2023</t>
  </si>
  <si>
    <t>01/07/22 Á 30/06/24</t>
  </si>
  <si>
    <t>03/1026/2023</t>
  </si>
  <si>
    <t>EDWARDS VÁCUO LTDA.</t>
  </si>
  <si>
    <t>PRESTAÇÃO DE SERVIÇOS EM MANUTENÇÃO PREVENTIVA DAS BOMBAS DE VÁCUO ATLAS COPCO: GVS200 E GHS350VSD.</t>
  </si>
  <si>
    <t>01/04/23 À 31/03/25</t>
  </si>
  <si>
    <t>R$ 3.300,00 FIXOS MENSAIS.</t>
  </si>
  <si>
    <t>ELEVADORES ATLAS SCHINDLER LTDA</t>
  </si>
  <si>
    <t>MANUTENÇÃO PREVENTIVA E CORRETIVA DOS ELEVADORES.</t>
  </si>
  <si>
    <t>01/04/22 Á 31/03/23</t>
  </si>
  <si>
    <t>R$ 3.369,71 FIXOS MENSAIS.</t>
  </si>
  <si>
    <t>01/04/23 Á 31/03/24</t>
  </si>
  <si>
    <t>R$ 3.340,27 FIXOS MENSAIS.</t>
  </si>
  <si>
    <t>03/1046/2021</t>
  </si>
  <si>
    <t>EMAI ENGENHARIA SERVIÇOS E COMÉRCIO LTDA - ME</t>
  </si>
  <si>
    <t>PRESTAÇÃO DE SERVIÇOS DE ELABORAÇÃO DE PROJETOS DE ENGENHARIA.</t>
  </si>
  <si>
    <t>01/10/2021 Á 31/01/23</t>
  </si>
  <si>
    <t>R$ 15.150,00 EM  10 DIAS APÓS ASSINATURA  DO CONTRATO; R$ 17.675,00 EM ATÉ 28 DIAS APÓS A PRESTAÇÃO DO SERVIÇO E R$ 17.675,00 EM ATÉ 56 DIAS APÓS A PRESTAÇÃO DO SERVIÇO.</t>
  </si>
  <si>
    <t>03/1023/2022</t>
  </si>
  <si>
    <t>EMPREITEIRA LIMA LTDA</t>
  </si>
  <si>
    <t>SERVIÇOS DE MANUTENÇÃO PREDIAL E REFORMA.</t>
  </si>
  <si>
    <t xml:space="preserve">R$ 82.728,58 FIXOS MENSAIS. </t>
  </si>
  <si>
    <r>
      <t xml:space="preserve">EMPRESA BRASILEIRA DE CORREIOS E TELÉGRAFOS – </t>
    </r>
    <r>
      <rPr>
        <b/>
        <sz val="10"/>
        <rFont val="Verdana"/>
        <family val="2"/>
      </rPr>
      <t>CORREIOS</t>
    </r>
  </si>
  <si>
    <t>PRESTAÇÃO DE SERVIÇOS  DE CORRESPONDÊNCIA.</t>
  </si>
  <si>
    <t>10/09/15 À 10/09/25</t>
  </si>
  <si>
    <t>CONFORME TARIFAS DE PREÇOS E SERVIÇOS NACIONAIS.</t>
  </si>
  <si>
    <t>03/1026/2022</t>
  </si>
  <si>
    <t>EMPTEQ SERVICE COMÉRCIO E PRESTAÇÃO DE SERVIÇOS DE MANUTENÇÃO DE EQUIPAMENTOS LTDA-EPP.</t>
  </si>
  <si>
    <t>PRESTAÇÃO DE SERVIÇOS EM QUALIFICAÇÃO TÉRMICA E CALIBRAÇÃO DE EQUIPAMENTOS: AUTOCLAVES, TERMODESINFECTORAS E LAVADORAS ULTRASSÔNICA.</t>
  </si>
  <si>
    <t>14/02/22 Á 13/12/22</t>
  </si>
  <si>
    <t>R$ 3.621,00 EM 10 PARCELAS FIXAS  MENSAIS.</t>
  </si>
  <si>
    <t>03/1030/2021</t>
  </si>
  <si>
    <t>ENGEHEALTH SOLUÇÕES LTDA</t>
  </si>
  <si>
    <t>MANUTENÇÃO PREVENTIVA E CALIBRAÇÃO DOS EQUIPAMENTOS MÉDICO HOSPITALARES DO HRVP.</t>
  </si>
  <si>
    <t>01/06/21 À 31/05/23</t>
  </si>
  <si>
    <t>R$ 6.636,25 FIXOS MENSAIS.</t>
  </si>
  <si>
    <t>03/1050/2023</t>
  </si>
  <si>
    <t>01/06/23 À 31/05/25</t>
  </si>
  <si>
    <t>R$ 9.720,63 FIXOS MENSAIS.</t>
  </si>
  <si>
    <t>03/1061/2023</t>
  </si>
  <si>
    <t>FLOWTI TECNOLOGIA LTDA.</t>
  </si>
  <si>
    <t>PRESTAÇÃO  DE SERVIÇOS DE CONSULTORIA TÉCNICA DE BANCO EM DADOS ORACLE E BACKUP NA NUVEM (SIGIRON).</t>
  </si>
  <si>
    <t>01/12/23 Á 30/06/25</t>
  </si>
  <si>
    <t>R$ 6.100,00 FIXOS MENSAIS.</t>
  </si>
  <si>
    <t>INICIO DE PAGAMENTO EM 01/2024</t>
  </si>
  <si>
    <t>03/1040/2023</t>
  </si>
  <si>
    <t>FOCUS SAÚDE E SEGURANÇA INTEGRADA LTDA.</t>
  </si>
  <si>
    <t>PRESTAÇÃO DE SERVIÇOS DE ASSISTÊNCIA TÉCNICAS PERICIAIS.</t>
  </si>
  <si>
    <t>01/03/23  À 28/02/25</t>
  </si>
  <si>
    <t>R$ 3.500,00 POR CADA PARECER PERICIAL.
R$ 2.400,00 POR CADA PARECER CONSUBSTANCIADO.</t>
  </si>
  <si>
    <t>03/1033/2023</t>
  </si>
  <si>
    <t>PRESTAÇÃO DE SERVIÇOS EM MÃO DE OBRA ESPECIALIZADA PARA ATENDIMENTO AS NECESSIDADES QUE ENVOLVAM A NR-04.</t>
  </si>
  <si>
    <t>06/02/23 À 05/02/25</t>
  </si>
  <si>
    <t>R$ 12.000,00 FIXOS MENSAIS.</t>
  </si>
  <si>
    <t>301-19</t>
  </si>
  <si>
    <t>FRESENIUS MEDICAL CARE LTDA.</t>
  </si>
  <si>
    <t>LOCAÇÃO DE MÁQUINAS DE HEMODIÁLISE.</t>
  </si>
  <si>
    <t>12/09/19 À 11/09/24</t>
  </si>
  <si>
    <t>R$ 7.257,75 FIXOS MENSAIS.</t>
  </si>
  <si>
    <t>445-19</t>
  </si>
  <si>
    <t>09/09/19 À 30/06/24</t>
  </si>
  <si>
    <t>R$  16.863,09 FIXOS MENSAIS.</t>
  </si>
  <si>
    <t>0-202208333</t>
  </si>
  <si>
    <t>24/05/22 À 30/06/25</t>
  </si>
  <si>
    <t xml:space="preserve">R$ 29.881,60  FIXOS MENSAIS. </t>
  </si>
  <si>
    <t>56/2018</t>
  </si>
  <si>
    <t>FUNDAÇÃO HEMOCENTRO DE RIBEIRÃO PRETO</t>
  </si>
  <si>
    <t>FORNECIMENTO DE SANGUE E/OU HEMOCOMPONENTES.</t>
  </si>
  <si>
    <t>01/06/18 À 31/05/23</t>
  </si>
  <si>
    <t>CONFORME TABELA DE VALORES CONTRATADOS.COMPÕE A PRESTAÇÃO DE SERVIÇOS 46 ITENS PARA PROCESSAMENTO E 22 ITENS PARA PREPARAÇÃO DE PRODUTOS PARA FORNECIMENTO DE HEMOCOMPONENTES.</t>
  </si>
  <si>
    <t>01/06/23 À 31/05/28</t>
  </si>
  <si>
    <t>03/1042/2021</t>
  </si>
  <si>
    <t>GERA TECH GERADORES E ELETROTECNICA LTDA</t>
  </si>
  <si>
    <t>MANUTENÇÃO PREVENTIVA DE GERADORES.</t>
  </si>
  <si>
    <t>01/07/21 À 30/06/23</t>
  </si>
  <si>
    <t>R$ 2.300,00 FIXOS MENSAIS.</t>
  </si>
  <si>
    <t>03/1049/2023</t>
  </si>
  <si>
    <t>01/07/23 À 30/06/25</t>
  </si>
  <si>
    <t>02/2006/2016</t>
  </si>
  <si>
    <t>GESLAB SISTEMAS LTDA ME.</t>
  </si>
  <si>
    <t>LICENCIAMENTO E MANUTENÇÃO DE SOFTWARE  REFERENTE  A SISTEMA DE GERENCIAMENTO LABORATORIAL.</t>
  </si>
  <si>
    <t>R$ 0,06 POR EXAME CADASTRADO NO SISTEMA.</t>
  </si>
  <si>
    <t>03/2004/2022</t>
  </si>
  <si>
    <t>GRAN COFFE COM. LOCAÇÃO E SERVIÇOS LTDA.</t>
  </si>
  <si>
    <t>FORNECIMENTO DE CAFÉ.</t>
  </si>
  <si>
    <t xml:space="preserve">R$ 0,81 /DOSE DE CAFÉ CURTO, LONGO OU CHÁ;
R$ 1,50/DOSE BEBIDAS SOLÚVEIS. </t>
  </si>
  <si>
    <t>03/2004/2023</t>
  </si>
  <si>
    <t xml:space="preserve">R$ 0,64 /DOSE DE CAFÉ CURTO, LONGO OU CHÁ;
R$ 1,28/DOSE BEBIDAS SOLÚVEIS. </t>
  </si>
  <si>
    <t>03/2001/2021</t>
  </si>
  <si>
    <t>GRIFOLS BRASIL LTDA</t>
  </si>
  <si>
    <t>FORNECIMENTO DE MATERIAIS PARA ROTINAS IMUNOHEMATOLOGIA.</t>
  </si>
  <si>
    <t>01/07/21 À 31/10/23</t>
  </si>
  <si>
    <t>CONFORME TABELA DE VALORES CONTRATADOS.COMPÕE A PRESTAÇÃO DE SERVIÇOS 10 KITS, 16 INSUMOS E 06 APARELHOS EM  COMODATO PARA A REALIZAÇÃO DE ROTINA DE IMUNOHEMATOLOGIA.</t>
  </si>
  <si>
    <t>03/2021/2023</t>
  </si>
  <si>
    <t>CONFORME TABELA DE VALORES CONTRATADOS.COMPÕE A PRESTAÇÃO DE SERVIÇOS 21  INSUMOS E 05 APARELHOS EM  COMODATO PARA A REALIZAÇÃO DE ROTINA DE IMUNOHEMATOLOGIA.</t>
  </si>
  <si>
    <t>GROTHE &amp; LIMA IMÓVEIS LTDA.</t>
  </si>
  <si>
    <t>LOCAÇÃO DE IMÓVEL – GALPÃO 03 - LOCAÇÃO DE GALPÃO PARA GUARDA DE BENS INSERVÍVEIS DO HRVP.</t>
  </si>
  <si>
    <t>18/10/23 À 16/03/24</t>
  </si>
  <si>
    <t>R$ 4.823,20 FIXOS MENSAIS.</t>
  </si>
  <si>
    <t xml:space="preserve">GTPLAN PRESTAÇÃO DE SERVIÇOS DE INFORMATICA </t>
  </si>
  <si>
    <t>LICENCIAMENTO DE SISTEMA PARA SOLUÇÃO DE DEMANDA E ESTOQUES.</t>
  </si>
  <si>
    <t>02/12/19 À 01/12/24</t>
  </si>
  <si>
    <t>R$ 4.367,00 FIXOS MENSAIS.</t>
  </si>
  <si>
    <t>03/1036/2023</t>
  </si>
  <si>
    <t>H.R.E. GROH - COPIADORA</t>
  </si>
  <si>
    <t>SERVIÇOS DE PLASTIFICAÇÃO A4, XEROX A4 PRETO E BRANCO, XEROX A4 COLORIDO E ENCADERNAÇÕES.</t>
  </si>
  <si>
    <t>20/03/23 À 19/03/24</t>
  </si>
  <si>
    <t>PLASTIFICAÇÃO A4 - R$ 3,50, XEROX A4 PRETO E BRANCO - R$ 0,20, XEROX A4 COLORIDO - R$ 1,50, ENCADERNAÇÕES COM ESPITAL ATÉ 50 FOLHAS - R$ 3,00; ATÉ 150 FOLHAS - R$ 4,50; E ACIMA DE 150 FOLHAS - R$ 5,50.</t>
  </si>
  <si>
    <t>03/2044/2023</t>
  </si>
  <si>
    <t>H.T.C. SERVIÇOS HOSPITALARES LTDA. - ME</t>
  </si>
  <si>
    <t>LOCAÇÃO DE EQUIPAMENTO DE OFTALMOLOGIA.</t>
  </si>
  <si>
    <t>11/09/23 À 10/09/24</t>
  </si>
  <si>
    <t>R$ 2.750,00 FIXOS MENSAIS.</t>
  </si>
  <si>
    <t>03/1049/2021</t>
  </si>
  <si>
    <t>HS COMPRAS COLETIVAS E TECNOLOGIA LTDA</t>
  </si>
  <si>
    <t>PRESTAÇÃO DE SERVIÇOS DISPONIBILIZAÇÃO DA PLATAFORMA ELETRONICA DE COMPRAS.</t>
  </si>
  <si>
    <t>01/12/21 Á 31/05/24</t>
  </si>
  <si>
    <t>R$ 4.000,00 FIXOS MENSAIS.</t>
  </si>
  <si>
    <t>IBES INSTITUTO BRASILEIRO PARA EXCELÊNCIA SAÚDE LTDA</t>
  </si>
  <si>
    <t>PRESTAÇÃO DE SERVIÇOS DE ACREDITAÇÃO - ONA.</t>
  </si>
  <si>
    <t>16/03/21 Á15/03/24</t>
  </si>
  <si>
    <t>06 PARCELAS DE R$ 3.317,46;
24 PARCELAS DE 1.231,37 MENSAL.</t>
  </si>
  <si>
    <t>03/1008/2022</t>
  </si>
  <si>
    <t>IMATEC IMAGEM E TECNOLOGIA LTDA</t>
  </si>
  <si>
    <t>PRESTAÇÃO DE SERVIÇOS DE GUARDA DE DOCUMENTOS.</t>
  </si>
  <si>
    <t>CONFORME TABELA DE VALORES CONTRATADOS. COMPÕE A PRESTAÇÃO DE SERVIÇOS 43 ITENS DE  GUARDA DE DOCUMENTOS.</t>
  </si>
  <si>
    <t>03/1008/2023</t>
  </si>
  <si>
    <t>03/1043/2021</t>
  </si>
  <si>
    <t>IMAX BRASIL TELECOMUNICAÇÕES LTDA - ME</t>
  </si>
  <si>
    <t>MANUTENÇÃO PREVENTIVA E CORRETIVA DO SERVIDOR REMOTO, ROTEADOR DE AUTENTICAÇÃO, SOFTWARE E ASSISTENCIA REMOTA.</t>
  </si>
  <si>
    <t>R$ 894,00 FIXOS MENSAIS.</t>
  </si>
  <si>
    <t>03/1047/2023</t>
  </si>
  <si>
    <t>03/1044/2021</t>
  </si>
  <si>
    <t>PRESTAÇÃO  DE SERVIÇOS EM ACESSO Á INTERNET E COMODATO DE  EQUIPAMENTOS.</t>
  </si>
  <si>
    <t>R$ 9.197,00 FIXOS MENSAIS.</t>
  </si>
  <si>
    <t>03/1048/2023</t>
  </si>
  <si>
    <t>R$ 7.399,00 FIXOS MENSAIS.</t>
  </si>
  <si>
    <t xml:space="preserve">IMOBILIÁRIA NOVA SÃO JOSÉ </t>
  </si>
  <si>
    <t>17/03/14 À 16/03/24</t>
  </si>
  <si>
    <t>R$ 4.815,00 FIXOS MENSAIS. Á PARTIR DE 17/04/23: R$ 4.823,20 FIXOS MENSAIS.</t>
  </si>
  <si>
    <t>03/2013/2022</t>
  </si>
  <si>
    <t>IMPORTINVEST IMPORTAÇÃO E COMÉRCIO LTDA</t>
  </si>
  <si>
    <t>R$ 10.250,00 FIXOS MENSAIS;
R$ 1,00 POR IMPRESSÃO EXCEDENTE.</t>
  </si>
  <si>
    <t>INPART SAÚDE E SERVIÇOS LTDA.</t>
  </si>
  <si>
    <t>LICENCIAMENTO DE USO DE SOFTWARE DE GESTÃO DE PROCESSOS DE OPME E SUPORTE TÉCNICO.</t>
  </si>
  <si>
    <t>01/02/22 À 31/01/24</t>
  </si>
  <si>
    <t>R$ 20.000,00 REF. IMPLANTAÇÃO, R$ 4.500,00 MENSAIS NOS PRIMEIROS 12 MESES E APÓS R$ 6.500,00 MENSAIS.</t>
  </si>
  <si>
    <t>520.2974.5757-01</t>
  </si>
  <si>
    <t>INSTITUTO DE PREVIDENCIA E ASSISTENCIA ONDONTOLÓGICA - INPAO</t>
  </si>
  <si>
    <t>PRESTAÇÃO DE SERVIÇO DE ASSISTÊNCIA ODONTOLÓGICA AOS COLABORADORES DO HRVP.
CO-PARTICIPAÇÃO: 50% DO VALOR DO PLANO BÁSICO (R$ 4,61). DEMAIS PLANOS: CUSTEADO PELO HRVP  50% DO VALOR DO PLANO BÁSICO (R$ 4,61).</t>
  </si>
  <si>
    <t>31/03/24, RENOVAÇÃO AUTOMÁTICA A CADA 12 MESES</t>
  </si>
  <si>
    <t xml:space="preserve">CONFORME TABELA DE VALORES CONTRATADOS. </t>
  </si>
  <si>
    <t>INSTITUTO HERMES PARDINI S/A</t>
  </si>
  <si>
    <t>SERVIÇOS DE EXAMES DE LABORATÓRIOS.</t>
  </si>
  <si>
    <t>03/1034/2023</t>
  </si>
  <si>
    <t>INSTRUMENTARIUM MATERIAIS HOSPITALARES COMERCIAL E SERVIÇOS LTDA. - ME</t>
  </si>
  <si>
    <t>PRESTAÇÃO DE SERVIÇOS DE MANUTENÇÃO PREVENTIVA E CORRETIVA DOS INSTRUMENTAIS CIRÚRGICOS, IDENTIFICAÇÃO, GRAVAÇÃO E CODIFICAÇÃO COLOR ALTA NUMÉRICO.</t>
  </si>
  <si>
    <t>25/03/23 À 24/03/25</t>
  </si>
  <si>
    <t>INTERACT DEVELOPMENT - DESENVOLVIMENTO DE SISTEMAS DE GESTÃO LTDA.</t>
  </si>
  <si>
    <t xml:space="preserve">SUPORTE E MANUTENÇÃO DE SISTEMA - GERENCIAMENTO DOS INDICADORES E PROJETOS LIGADOS AO PLANEJAMENTO ESTRATEGICO DA INSTITUIÇÃO. </t>
  </si>
  <si>
    <t>01/12/21 Á 30/11/24</t>
  </si>
  <si>
    <t>R$ 3.406,01 FIXOS MENSAIS.</t>
  </si>
  <si>
    <t>03/1048/2021</t>
  </si>
  <si>
    <t>INTERSOLUTION COM.SERV.INFORMÁTICA LTDA</t>
  </si>
  <si>
    <t>01/12/21 Á 30/11/23</t>
  </si>
  <si>
    <t>R$ 6.037,83 FIXOS MENSAIS.</t>
  </si>
  <si>
    <t>03/1025/2022</t>
  </si>
  <si>
    <t>INVITA SERVIÇOS DE MANUTENÇÃO LTDA.</t>
  </si>
  <si>
    <t>MANUTENÇÃO PREVENTIVA E CORRETIVA COM REPOSIÇÃO DE PEÇAS DO EQUIPAMENTO E SOFTWARE ACELERADOR LINEAR.</t>
  </si>
  <si>
    <t>01/08/22 À 31/07/24</t>
  </si>
  <si>
    <t>R$ 33.519,00 FIXOS MENSAIS.</t>
  </si>
  <si>
    <t>03/1042/2023</t>
  </si>
  <si>
    <t>01/05/23 À 30/04/26</t>
  </si>
  <si>
    <t>R$ 33.500,00 FIXOS MENSAIS.</t>
  </si>
  <si>
    <t>KELLNER SOCIEDADE DE ADVOGADOS</t>
  </si>
  <si>
    <t>ASSESSORIA E CONSULTORIA JURÍDICA.</t>
  </si>
  <si>
    <t>R$ 35.902,36 FIXOS MENSAIS, MAIS DESPESAS DE PROCESSOS JUDICIAL.</t>
  </si>
  <si>
    <t>COMODATO E PRESTAÇÃO DE SERVIÇOS</t>
  </si>
  <si>
    <t>03/1041/2021</t>
  </si>
  <si>
    <t>L. M. ALCANTARA DE PAULA ME</t>
  </si>
  <si>
    <t>COMODATO DE 01 BOMBA DOSADORA  DE CLORO DE 50 LITROS E PRESTAÇÃO  DE SERVIÇOS DE MANUTENÇÃO.</t>
  </si>
  <si>
    <t>01/08/21 Á 31/07/23</t>
  </si>
  <si>
    <t>R$ 1.480,00 FIXOS MENSAIS.</t>
  </si>
  <si>
    <t>03/1054/2023</t>
  </si>
  <si>
    <t>01/08/23 Á 31/07/24</t>
  </si>
  <si>
    <t>R$ 1.765,00 FIXOS MENSAIS.</t>
  </si>
  <si>
    <t>03/1005/2022</t>
  </si>
  <si>
    <t>LABORATÓRIO ACTA LTDA</t>
  </si>
  <si>
    <t>PRESTAÇÃO DE SERVIÇOS DE ANÁLISES DE ANATOMIA PATOLÓGICA E CITOPATOLOGIA.</t>
  </si>
  <si>
    <t>01/07/22 Á 30/06/25</t>
  </si>
  <si>
    <t>CONFORME TABELA DE VALORES CONTRATADOS. COMPÕE A PRESTAÇÃO DE SERVIÇOS 12 EXAMES DE ANÁLISES DE ANATOMIA PATOLÓGICA E CITOPATOLOGIA.</t>
  </si>
  <si>
    <t>092/13</t>
  </si>
  <si>
    <t>LABORATÓRIOS B. BRAUM S.A.</t>
  </si>
  <si>
    <t>FORNECIMENTO E COMODATO - EUROFIX COMPACT AIR, EUROFIX E COMPACT AIR FS, INTRAFIX COMPACT AIRL IL E INTRAFIX COMPACT AIR FS.</t>
  </si>
  <si>
    <t>CONFORME TABELA DE VALORES CONTRATADOS.</t>
  </si>
  <si>
    <t>042/13</t>
  </si>
  <si>
    <t>FORNECIMENTO E COMODATO - SERINGA PERFUSORA DE 20 ML; SERINGA PERFUSORA DE 50 ML; PERFUSOR SET 120 CM.</t>
  </si>
  <si>
    <t>03/1052/2023</t>
  </si>
  <si>
    <t>LEGACY INSTALAÇÕES LTDA.</t>
  </si>
  <si>
    <t xml:space="preserve">PRESTAÇÃO DE SERVIÇOS DE MÃO DE OBRA RESIDENTE PARA </t>
  </si>
  <si>
    <t>R$ 76.200,00 FIXOS MENSAIS.</t>
  </si>
  <si>
    <t>03/1038/2023</t>
  </si>
  <si>
    <t>LEONARDO CARDOZO STOCKER</t>
  </si>
  <si>
    <t>PRESTAÇÃO DE SERVIÇO DE IMPLANTAÇÃO DA PLATAFORMA DIGITAL MOODLE VERSÃO 4.0.</t>
  </si>
  <si>
    <t>01/04/23 À 31/03/24</t>
  </si>
  <si>
    <t>R$ 26.931,00 REFERENTES A IMPLANTAÇÃO  E R$ 897,00 FIXOS MENSAIS REFERENTES A MANUTENÇÃO. A PARTIR DE 01/11/2023 - R$ 1.294,00.</t>
  </si>
  <si>
    <t>03/1019/2022</t>
  </si>
  <si>
    <t>LIFE CORP DO BRASIL EMERGÊNCIAS MÉDICAS LTDA</t>
  </si>
  <si>
    <t>PRESTAÇÃO DE SERVIÇOS DE REMOÇÃO DE PACIENTES EM AMBULÂNCIA  CONVENCIONAL E UNIDADE DE TRANSPORTE AVANÇADO - UTI .</t>
  </si>
  <si>
    <t>CONFORME TABELA DE VALORES CONTRATADOS.COMPÕE A PRESTAÇÃO DE SERVIÇOS 12 ITENS PARA REMOÇÃO DE PACIENTES.</t>
  </si>
  <si>
    <t>03/1019/2023</t>
  </si>
  <si>
    <t>CONSIGNAÇÃO</t>
  </si>
  <si>
    <t>LIFESOLUTIONS COMÉRCIO DE PRODUTOS MÉDICOS LTDA.</t>
  </si>
  <si>
    <t>CONSIGNAÇÃO DE PRODUTOS MÉDICO-HOSPITALARES (STENT E CATETER).</t>
  </si>
  <si>
    <t>03/01/22 À 02/01/24</t>
  </si>
  <si>
    <t>03/2005/2022</t>
  </si>
  <si>
    <t>LOCKTEN LOCAÇÃO DE CONTEINERES LTDA – ME</t>
  </si>
  <si>
    <t>LOCAÇÃO DE CONTAINER PARA ARMAZENAMENTO DE DESCARTÁVEIS DO SETOR DE SND.</t>
  </si>
  <si>
    <t>R$ 580,00 FIXOS MENSAIS.</t>
  </si>
  <si>
    <t>03/2005/2023</t>
  </si>
  <si>
    <t>03/2012/2022</t>
  </si>
  <si>
    <t>LOCAÇÃO DE CONTAINER PARA ARMAZENAMENTO DE INSUMOS DO HRVP.</t>
  </si>
  <si>
    <t>R$ 600,00 FIXOS MENSAIS.</t>
  </si>
  <si>
    <t>03/2012/2023</t>
  </si>
  <si>
    <t>R$ 700,00 FIXOS MENSAIS.</t>
  </si>
  <si>
    <t>03/1002/2022</t>
  </si>
  <si>
    <t xml:space="preserve">LS ANALYSES LAB. DE PESQ. E ANÁL. QUÍM., FÍSICO-QUÍM. MICROBIOLÓGICAS LTDA </t>
  </si>
  <si>
    <t>ANÁLISES MICROBIOLÓGICAS EM AMOSTRAS DE ALIMENTOS E FORMULAÇOES LÁCTEAS.</t>
  </si>
  <si>
    <t>R$ 12.720,00 FIXO ANUAL - R$  1.060,00 MENSAIS.</t>
  </si>
  <si>
    <t>03/1002/2023</t>
  </si>
  <si>
    <t>R$ 1.103,00 FIXOS MENSAIS.</t>
  </si>
  <si>
    <t>03/1007/2022</t>
  </si>
  <si>
    <t>MAISNOVE - MEDICINA DIAGNÓSTICA LTDA.</t>
  </si>
  <si>
    <t>PRESTAÇÃO DE SERVIÇOS NA REALIZAÇÃO DE EXAMES DE CINTILOGRAFIA.</t>
  </si>
  <si>
    <t>CONFORME TABELA DE VALORES  CONTRATADOS. COMPÕE A PRESTAÇÃO DE SERVIÇOS 13 EXAMES DE CINTILOGRAFIA.</t>
  </si>
  <si>
    <t>03/1007/2023</t>
  </si>
  <si>
    <t>03/1022/2022</t>
  </si>
  <si>
    <t>MATHEUS HENRIQUE DOS SANTOS &amp; CIA LTDA</t>
  </si>
  <si>
    <t>CRIAÇÃO, DIGITAL DE PEÇAS PUBLICITÁRIAS E ARTES CRIAÇÃO, ALÉM DE ATUALIZAÇÃO E MANUTENÇÃO DE WEB SITE.</t>
  </si>
  <si>
    <t>01/07/22 À 30/06/22</t>
  </si>
  <si>
    <t>R$ 3.870,00 FIXOS MENSAIS.</t>
  </si>
  <si>
    <t>03/1022/2023</t>
  </si>
  <si>
    <t>R$ 4.063,00 FIXOS MENSAIS.</t>
  </si>
  <si>
    <t>03/1027/2022</t>
  </si>
  <si>
    <t>DESENVOLVIMENTO E MANUTENÇÃO DA INTRANET.</t>
  </si>
  <si>
    <t>01/09/22 À 30/06/25</t>
  </si>
  <si>
    <t>R$ 6.700,00 EM 3 PARCELAS REF. AO DESENVOLVIMENTO DE INTRANET E R$ 590,00 FIXOS MENSAIS REF. A MANUTENÇÃO DE INTRANET.</t>
  </si>
  <si>
    <t>03/2016/2022</t>
  </si>
  <si>
    <t>MD TECH COMERCIO LOCAÇÃO E ASSISTÊNCIA TÉCNICA DE EQUIPAMENTOS MÉDICOS LTDA.</t>
  </si>
  <si>
    <t>LOCAÇÃO DE EQUIPAMENTO DE ARMÁRIO DE VÍDEO COMPLETO PARA REALIZAÇÃO DOS PROCEDIMENTOS CIRÚRGICOS DA UROLOGIA.</t>
  </si>
  <si>
    <t>01/11/22 À 31/03/23</t>
  </si>
  <si>
    <t>R$ 4.500,00 FIXOS MENSAIS.</t>
  </si>
  <si>
    <t>03/1016/2022</t>
  </si>
  <si>
    <t>MEX COMÉRCIO E SERVIÇO LTDA.</t>
  </si>
  <si>
    <t>MANUTENÇÃO PREVENTIVA DE EQUIPAMENTOS DE RAIO X E PORTÁTEIS.</t>
  </si>
  <si>
    <t>01/07/22 À 30/06/24</t>
  </si>
  <si>
    <t>R$ 2.650,00 FIXOS MENSAIS.</t>
  </si>
  <si>
    <t>03/1032/2023</t>
  </si>
  <si>
    <t>MICROAMBIENTAL LABORATÓRIO, COMÉRCIO E SERVIÇOS EM ÁGUA LTDA.</t>
  </si>
  <si>
    <t>ANÁLISE DE ÁGUA.</t>
  </si>
  <si>
    <t>01/01/23 À 31/12/24</t>
  </si>
  <si>
    <t>CONFORME TABELA DE VALORES  CONTRATADOS. COMPÕE A PRESTAÇÃO DE SERVIÇOS 8 ITENS DE ANÁLISE DE ÁGUA E 04 ITENS DE HIGIENIZAÇÃO DE RESERVATÓRIO.</t>
  </si>
  <si>
    <t>365/22</t>
  </si>
  <si>
    <t>MLEGATE AUDITORES INDEPENDENTES</t>
  </si>
  <si>
    <t>PRESTAÇÃO DE SERVIÇO DE AUDITORIA CONTÁBIL EXTERNA.</t>
  </si>
  <si>
    <t>09/12/22 À 08/12/23</t>
  </si>
  <si>
    <t>R$975,00 FIXOS MENSAIS.</t>
  </si>
  <si>
    <t>03/2025/2021</t>
  </si>
  <si>
    <t>MUSP - SERVIÇOS DE LOCAÇÃO LTDA</t>
  </si>
  <si>
    <t>LOCAÇÃO DE APARELHO DE PABX COM 288 RAMAIS COM MIGRAÇÃO DE LINHAS.</t>
  </si>
  <si>
    <t>01/04/21 Á 31/03/23</t>
  </si>
  <si>
    <t>R$ 5.334,00 FIXOS MENSAIS E R$ 1.500,00 FIXOS REFERENTE A INSTALAÇÃO DO PABX.</t>
  </si>
  <si>
    <t>03/2018/2023</t>
  </si>
  <si>
    <t>01/04/23 Á 31/03/25</t>
  </si>
  <si>
    <t>R$ 5.598,00 FIXOS MENSAIS.</t>
  </si>
  <si>
    <t>MV INFORMÁTICA DO NORDESTE LTDA.</t>
  </si>
  <si>
    <t>LICENÇA DE USO E MANUTENÇÃO DE SISTEMA DE INFORMÁTICA PARA GESTÃO HOSPITALAR.</t>
  </si>
  <si>
    <t>R$ 38.675,30 FIXOS MENSAIS.</t>
  </si>
  <si>
    <t>NEXXTO SERVIÇOS EM TECNOLOGIA DA INFORMAÇÃO S.A.</t>
  </si>
  <si>
    <t>LICENÇA E USO DE SOFTWARE, IMPLANTAÇÃO, SUPORTE TÉCNICO E MANUTENÇÃO - CONTROLE DE TEMPERATURA DAS GELADEIRAS DA FARMÁCIA DO SETOR DE SUPRIMENTOS.</t>
  </si>
  <si>
    <t>22/02/21 À 30/06/23</t>
  </si>
  <si>
    <t>R$ 3.938,92 MENSAIS.</t>
  </si>
  <si>
    <t>000145-01</t>
  </si>
  <si>
    <t>NOBRE MEDICAL PRODUTOS MÉDICOS IMPORTAÇÃO E EXPORTAÇÃO LTDA.</t>
  </si>
  <si>
    <t>FORNECIMENTO EM CONSIGNAÇÃO DE MATERIAS CIRÚRGICOS PARA OS CASOS DE URGÊNCIA.</t>
  </si>
  <si>
    <t>27/04/22 À 26/04/24</t>
  </si>
  <si>
    <t>03/2003/2022</t>
  </si>
  <si>
    <t>NUTRI-SUCO INDÚSTRIA E COMÉRCIO LTDA</t>
  </si>
  <si>
    <t>FORNECIMENTO DE SUCOS E COMODATO DE REFRESQUEIRAS.</t>
  </si>
  <si>
    <t>CONFORME DEMANDA MENSAL. 
R$ 38,00/ 5L.</t>
  </si>
  <si>
    <t>03/1013/2022</t>
  </si>
  <si>
    <t>OPTIKX COMERCIO E SERVIÇOS ESPECIALIZADOS EIRELI</t>
  </si>
  <si>
    <t>MANUTENÇÃO CORRETIVA EM ÓPTICAS.</t>
  </si>
  <si>
    <t>01/02/22 à 31/01/23</t>
  </si>
  <si>
    <t>R$ 1.325,00 FIXOS MENSAIS.</t>
  </si>
  <si>
    <t>LOCAÇÃO E FORNECIMENTO</t>
  </si>
  <si>
    <t>ORTHO CLINICAL DIAGNOSTICS DO BRASIL PRODUTOS PARA SAÚDE LTDA</t>
  </si>
  <si>
    <t>LOCAÇÃO DE EQUIPAMENTOS (VITRO V250   E VITROS V 5600) E FORNECIMENTO DE INSUMOS PARA O LABORATÓRIO DE ANÁLISES CLÍNICAS.</t>
  </si>
  <si>
    <t>01/07/21 Á  30/06/26</t>
  </si>
  <si>
    <t>LOCAÇÃO: R$ 4.548,40  FIXOS MENSAIS. FORNECIMENTO :  CONFORME TABELA DE VALORES  CONTRATADOS. COMPÕE A PRESTAÇÃO DE SERVIÇOS 127 ITENS DE INSUMOS E REAGENTES.</t>
  </si>
  <si>
    <t>03/1035/2021</t>
  </si>
  <si>
    <t>OSWALDO CRUZ GESTAO OCUPACIONAL LTDA</t>
  </si>
  <si>
    <t>PRESTAÇÃO DE SERVIÇOS DE SAÚDE - REALIZAÇÃO DE EXAMES DE ELETROENCEFALOGRAMA E AUDIOMETRIA DOS COLABORADORES DO HRVP.</t>
  </si>
  <si>
    <t xml:space="preserve">01/07/21 Á 30/06/23. </t>
  </si>
  <si>
    <t>R$ 44,22 EXAME DE ENCÉFALOGRAMA E R$ 19,80 AUDIOMETRIA.</t>
  </si>
  <si>
    <t>03/1053/2023</t>
  </si>
  <si>
    <t xml:space="preserve">01/11/23 Á 31/10/24. </t>
  </si>
  <si>
    <t>R$ 57,11 EXAME DE ENCÉFALOGRAMA E R$ 22,84 AUDIOMETRIA.</t>
  </si>
  <si>
    <t>03/2017/2022</t>
  </si>
  <si>
    <t>OXY - SYSTEM  EQUIPAMENTOS MÉDICOS LTDA - ME</t>
  </si>
  <si>
    <t>LOCAÇÃO DO VENTILADOR PULMONAR.</t>
  </si>
  <si>
    <t>07/11/22 À 06/11/23</t>
  </si>
  <si>
    <t>R$ 1.750,00 FIXOS MENSAIS.</t>
  </si>
  <si>
    <t>03/2017/2023</t>
  </si>
  <si>
    <t>07/11/23 À 30/06/25</t>
  </si>
  <si>
    <t>R$ 6.400,00 FIXOS MENSAIS.</t>
  </si>
  <si>
    <t>S 55775 - 1º TA</t>
  </si>
  <si>
    <t>PHILIPS MEDICAL SYSTEMS LTDA</t>
  </si>
  <si>
    <t xml:space="preserve">MANUTENÇÃO DE SOFTWARE - SISTEMA PACS WORKFLOW MANAGER. </t>
  </si>
  <si>
    <t>15/01/19 À 14/01/24</t>
  </si>
  <si>
    <t>R$ 3.065,76 FIXOS MENSAIS.</t>
  </si>
  <si>
    <t>PLANI DIAGÓSTICOS MÉDICOS LTDA.</t>
  </si>
  <si>
    <t>PRESTAÇÃO DE SERVIÇOS NA ÁREA DE DIAGNÓSTICO MÉDICO POR IMAGEM. - PROCEDIMENTO DE AGULHAMENTO MAMÁRIO.</t>
  </si>
  <si>
    <t>20/09/22 À 19/09/23</t>
  </si>
  <si>
    <t>R$ 533,00 POR EXAME;
R$ 150,00 PARA CADA AGULHA ADICIONAL.</t>
  </si>
  <si>
    <t>03/1017/2022</t>
  </si>
  <si>
    <t>PLANISA  TECH CONSULTORIA E DESENVOLVIMENTO LTDA</t>
  </si>
  <si>
    <t>DISPONIBILIZAÇÃO E IMPLEMENTAÇÃO DA PLATAFORMA DIGITAL – SISTEMA DE CUSTOS.</t>
  </si>
  <si>
    <t xml:space="preserve">R$ 2.905,35 FIXOS MENSAIS. </t>
  </si>
  <si>
    <t>03/1017/2023</t>
  </si>
  <si>
    <t xml:space="preserve">R$ 3.007,04 FIXOS MENSAIS. </t>
  </si>
  <si>
    <t>03/1055/2023</t>
  </si>
  <si>
    <t>PLUTARCH CORPORATION LTDA.</t>
  </si>
  <si>
    <t>PRESTAÇÃO DE SERVIÇOS EM INSTALAÇÃO, MANUTENÇÃO E MONITORAMENTO DE EQUIPAMENTOS DE SEGURANÇA.</t>
  </si>
  <si>
    <t>R$ 5.500,00 FIXOS MENSAIS.</t>
  </si>
  <si>
    <t>COMODATO</t>
  </si>
  <si>
    <t>03/2028/2021</t>
  </si>
  <si>
    <t>PONTO BR  COMÉRCIO DE PRODUTOS DE LIMPEZA EIRELLI</t>
  </si>
  <si>
    <t>COMODATO DE DILUIDOR PARA PEROXY 4d DESINFETANTE HOSPITALAR BACTERICIDA E FORNECIMENTO DESTE PRODUTO.</t>
  </si>
  <si>
    <t>01/07/21 Á 30/06/23</t>
  </si>
  <si>
    <t>R$ 189,00 01 EMBALAGEM  COM 5 LITROS DE PEROXY 4D.</t>
  </si>
  <si>
    <t>PRO-RAD CONSULTORES EM RADIOPROTEÇÃO S/S LTDA</t>
  </si>
  <si>
    <t>PRESTAÇÃO DE SERVIÇO DE DOSIMETRIA PESSOAL.</t>
  </si>
  <si>
    <t>15/08/21 Á 14/08/22</t>
  </si>
  <si>
    <t>R$ 79,50 POR DOSÍMETRO.                                                         R$ 60,00 A TÍTULO DE RESSARCIMENTO.</t>
  </si>
  <si>
    <t>15/08/23 Á 14/08/24</t>
  </si>
  <si>
    <t>R$ 14,00 POR DOSÍMETRO.                                                         R$ 80,00 A TÍTULO DE RESSARCIMENTO.</t>
  </si>
  <si>
    <t>03/1050/2022</t>
  </si>
  <si>
    <t xml:space="preserve">RC2 INFORMÁTICA LTDA. - EPP </t>
  </si>
  <si>
    <t>PRESTAÇÃO DE SERVIÇOS DE SUPORTE TÉCNICO DE CABEAMENTO DE REDE.</t>
  </si>
  <si>
    <t>01/04/22 Á 31/03/24</t>
  </si>
  <si>
    <t>PAGO CONFORME DEMANDA</t>
  </si>
  <si>
    <t>RT LOCADORA E AGÊNCIA DE VIAGENS LTDA.</t>
  </si>
  <si>
    <t>LOCAÇÃO DE VEÍCULO PARA USO NAS ATIVIDADES EXTERNAS DO HRVP.</t>
  </si>
  <si>
    <t>12/04/23 À 12/04/24</t>
  </si>
  <si>
    <t xml:space="preserve">R$ 2.300,00 MENSAIS. </t>
  </si>
  <si>
    <t>03/1057/2023</t>
  </si>
  <si>
    <t>RUDECK FIRE COMÉRCIO E SERVIÇOS LTDA.</t>
  </si>
  <si>
    <t>PRESTAÇÃO DE SERVIÇOS ESPECIALIZADOS PARA IMPLANTAÇÃO DOS SISTEMAS DE PREVENÇÃO E COMBATE A INCÊNDIO.</t>
  </si>
  <si>
    <t>18/09/23 À 17/09/24</t>
  </si>
  <si>
    <t>R$ 1.450.955,66 PAGOS MEDIANTE EVOLUÇÃO DOS SERVIÇOS DESCRITOS NO CONTRATO.</t>
  </si>
  <si>
    <t>03/2002/2022</t>
  </si>
  <si>
    <t>SAMEDIC COMÉRCIO, MANUTENÇÃO E LOCAÇÃO DE EQUIPAMENTOS MÉDICOS LTDA. ME</t>
  </si>
  <si>
    <t>LOCAÇÃO DE CÂMERA DE VÍDEO PARA REALIZAÇÃO DE PROCEDIMENTOS CIRÚRGICOS EM UROLOGIA.</t>
  </si>
  <si>
    <t>03/1024/2022</t>
  </si>
  <si>
    <t>SERVI MIL MANUTENÇÃO E MONTAGENS ELÉTRICAS LTDA ME.</t>
  </si>
  <si>
    <t xml:space="preserve">MANUTENÇÃO CORRETIVA E PREVENTIVA EM SISTEMA DE DISTRIBUIÇÃO ELÉTRICA. </t>
  </si>
  <si>
    <t>R$ 3.000,00 FIXOS MENSAIS;
R$ 590,00 CHAMADA EMERGENCIAL  DE SEGUNDA Á SEXTA-FEIRA.
R$ 790,00 CHAMADA EMERGENCIAL  FINAL DE SEMANA E FERIADOS.</t>
  </si>
  <si>
    <t>SERVIOESTE SÃO PAULO LTDA.</t>
  </si>
  <si>
    <t xml:space="preserve">LIXO NO HRVP R$ 3,97/Kg - GRUPO B / LIXO ONCOLÓGICO E NÃO ONCOLÓGICO. </t>
  </si>
  <si>
    <t>03/1000/2022</t>
  </si>
  <si>
    <t>SIAPPA COMÉRCIO LOCAÇÃO MANUT. DE SOFTWARE E EQUIP. DE INFORM. LTDA.</t>
  </si>
  <si>
    <t>FORNECIMENTO DO SISTEMA DE INFORMÁTICA MEDIANTE LICENÇA DE USO DO SISTEMA DO BANCO DE SANGUE.</t>
  </si>
  <si>
    <t>R$ 2.689,18 FIXOS MENSAIS.</t>
  </si>
  <si>
    <t>03/1000/2023</t>
  </si>
  <si>
    <t>R$ 2.154,34 FIXOS MENSAIS.</t>
  </si>
  <si>
    <t>SIEMENS LTDA.</t>
  </si>
  <si>
    <t>MANUTENÇÃO PREVENTIVA E CORRETIVA DOS  EQUIPAMENTOS DE ARCO CIRÚRGICO, ULTRASSOM, TOMÓGRAFO.</t>
  </si>
  <si>
    <t>Nº10369/2010</t>
  </si>
  <si>
    <t>SIMPRO PUBLICAÇÕES E TELEPROCESSAMENTO LTDA.</t>
  </si>
  <si>
    <t xml:space="preserve">PRESTAÇÃO DE SERVIÇOS EM ASSESSORIA MERCADOLÓGICA NA ÁREA DA SAÚDE.    </t>
  </si>
  <si>
    <t>30/07/22 Á 29/07/24</t>
  </si>
  <si>
    <t>R$ 882,24 FIXOS MENSAIS.</t>
  </si>
  <si>
    <t>03/2032/2021</t>
  </si>
  <si>
    <t>SOFTYS BRASIL LTDA.</t>
  </si>
  <si>
    <t>COMPRA DE INSUMOS DE HIGIENE E LIMPEZA E COMODATO DE DISPENSER'S.</t>
  </si>
  <si>
    <t>01/12/21 À 30/11/24</t>
  </si>
  <si>
    <t>03/2027/2020</t>
  </si>
  <si>
    <t>STONEMED PRDUTOS HOSPITLARES LTDA</t>
  </si>
  <si>
    <t>COMODATO  DE 02 EQUIPAMENTOS URETERO SEMI-RÍGIDOS , 01 LASER,  01  FLEXÍVEL DIGITAL E FORNECIMENTO DE NSUMOS DESCARTÁVEIS.</t>
  </si>
  <si>
    <t>01/06/22 À 31/05/23</t>
  </si>
  <si>
    <t>CONFORME TABELA DE VALORES CONTRATADOS. COMPÕE A PRESTAÇÃO DE SERVIÇOS 05 EQUIPAMENTOS EM COMODATO E 05 KITS DE INSUMOS PARA PROCEDIMENTOS EM UROLOGIA.</t>
  </si>
  <si>
    <t>03/2007/2023</t>
  </si>
  <si>
    <t>01/06/23 À 31/05/24</t>
  </si>
  <si>
    <t>03/1037/2023</t>
  </si>
  <si>
    <t>TEMPCALL QUALIFICAÇÃO E CALIBRAÇÃO DE EQUIPAMENTOS HOSPITALARES, FARMACÊUTICOS  E INDUSTRIAIS LTDA.</t>
  </si>
  <si>
    <t>PRESTAÇÃO DE SERVIÇOS EM QUALIFICAÇÃO ANUAL CONFORME RDC 15 DOS EQUIPAMENTOS DA CME E ESTERILIZAÇÃO E CALIBRAÇÃO DOS EQUIPAMENTOS DO HRVP.</t>
  </si>
  <si>
    <t>01/04/23 À 31/01/24</t>
  </si>
  <si>
    <t>R$ 24.412,00 DIVIDIDOS EM 10 PARCELAS DE r$ 2.441,20 FIXOS MENSAIS.</t>
  </si>
  <si>
    <t>66484 Seq. 6</t>
  </si>
  <si>
    <t>TK ELEVADORES BRASIL LTDA</t>
  </si>
  <si>
    <t>MANUTENÇÃO PREVENTIVA E CORRETIVA DE ELEVADORES.</t>
  </si>
  <si>
    <t>01/03/22 Á 28/02/23</t>
  </si>
  <si>
    <t>R$ 1.720,00 FIXOS MENSAIS.</t>
  </si>
  <si>
    <t>66484 Seq. 18</t>
  </si>
  <si>
    <t>01/03/23 Á 28/02/24</t>
  </si>
  <si>
    <t>R$ 1.745,38 FIXOS MENSAIS.</t>
  </si>
  <si>
    <t>03/1012/2022</t>
  </si>
  <si>
    <t xml:space="preserve">VALE SOLUTION COMUNICAÇÕES LTDA </t>
  </si>
  <si>
    <t>01/07/22 Á 31/08/23</t>
  </si>
  <si>
    <t>R$ 5.217,13 FIXOS MENSAIS.</t>
  </si>
  <si>
    <t>03/1009/2022</t>
  </si>
  <si>
    <t>VHF RADIO COMUNICAÇÕES COMERCIAL LTDA - EPP</t>
  </si>
  <si>
    <t>LOCAÇÃO DE EQUIPAMENTOS DE RADIOCOMUNICAÇÃO PORTÁTIL.</t>
  </si>
  <si>
    <t>R$ 3.575,00 FIXOS MENSAIS.</t>
  </si>
  <si>
    <t>03/2020/2023</t>
  </si>
  <si>
    <t>R$ 4.420,00 FIXOS MENSAIS.</t>
  </si>
  <si>
    <t>03/2030/2021</t>
  </si>
  <si>
    <t>VIVA PRINTER SOLUÇÕES EM IMPRESSÕES LTDA EPP</t>
  </si>
  <si>
    <t>LOCAÇÃO DE EQUIPAMENTOS DE INFORMÁTICA - IMPRESSORAS.</t>
  </si>
  <si>
    <t>CONFORME TABELA DE VALORES CONTRATADOS.COMPÕE A PRESTAÇÃO DE SERVIÇOS 214 IMPRESSORAS LOCADAS.</t>
  </si>
  <si>
    <t>03/2019/2023</t>
  </si>
  <si>
    <t>CONFORME TABELA DE VALORES CONTRATADOS.COMPÕE A PRESTAÇÃO DE SERVIÇOS 223 IMPRESSORAS LOCADAS.</t>
  </si>
  <si>
    <t>VPS NEGÓCIOS E PARTICIPAÇÕES LTDA.</t>
  </si>
  <si>
    <t>LOCAÇÃO DE IMÓVEL PARA ATENDIMENTO NA ESPECIALIDADE DE NEFROLOGIA DE PACIENTES PRÉ DIALÍTICOS NO CENTRO ESTADUAL DE TRATAMENTO DE DOENÇAS RENAIS DO VALE DO PARAÍBA.</t>
  </si>
  <si>
    <t>01/10/20 À 30/09/24</t>
  </si>
  <si>
    <t>R$ 5.100,00 MENSAIS + IPTU.</t>
  </si>
  <si>
    <t>VYTTRA DIAGNÓSTICOS S.A.</t>
  </si>
  <si>
    <t>LOCAÇÃO E FORNECIMENTO DE REAGENTES PARA O LABORATÓRIO DE ANÁLISES CLÍNICAS.</t>
  </si>
  <si>
    <t>03/07/23 À 30/06/25</t>
  </si>
  <si>
    <t>R$ 6.379,70 FIXOS MENSAIS REF. LOCAÇÃO DOS EQUIPAMENTOS. FORNECIMENTO: CONFORME TABELA DE VALORES  CONTRATADOS.</t>
  </si>
  <si>
    <t>03/1015/2022</t>
  </si>
  <si>
    <t>WATER BLOOD COM.SERV.EQUIP.HOSP.LTDA ME</t>
  </si>
  <si>
    <t>MANUTENÇÃO PREVENTIVA E CORRETIVA PARA AS MÁQUINAS DE HEMODIÁLISE.</t>
  </si>
  <si>
    <t>R$ 2.490,00 FIXOS MENSAIS.</t>
  </si>
  <si>
    <t>03/1014/2022</t>
  </si>
  <si>
    <t>WATER BLOOD COMÉRCIO E SERVIÇOS EM EQUIPAMENTOS HOSP.LTDA ME</t>
  </si>
  <si>
    <t>MANUTENÇÃO NOS EQUIPAMENTOS NO SISTEMA DE TRATAMENTO DE ÁGUA PARA HEMODIÁLISE.</t>
  </si>
  <si>
    <t>WERFEN MEDICAL LTDA</t>
  </si>
  <si>
    <t>LOCAÇÃO  DE EQUIPAMENTOS ANALÍTICOS PARA EXECUÇÃO  DE EXAMES DE GASOMETRIA E  COAGULAÇÃO.</t>
  </si>
  <si>
    <t>02/07/21 Á 01/07/24</t>
  </si>
  <si>
    <t>R$ 3.858,74 FIXOS MENSAIS.</t>
  </si>
  <si>
    <t>FORNECIMENTO DE REAGENTES PARA O LABORATÓRIO DE ANÁLISES CLÍNICAS.</t>
  </si>
  <si>
    <t>CONFORME TABELA DE VALORES  CONTRATADOS. COMPÕE A PRESTAÇÃO DE SERVIÇOS 18 ITENS DE REAGENTES.</t>
  </si>
  <si>
    <t>WHITE MARTINS GASES INDUSTRIAIS LTDA</t>
  </si>
  <si>
    <t>FORNECIMENTO DE GÁS MEDICINAL, LOCAÇÃO E ASSISTÊNCIA TÉCNICA.</t>
  </si>
  <si>
    <t>10/01/20 À 09/01/25</t>
  </si>
  <si>
    <t>03/1018/2022</t>
  </si>
  <si>
    <t>WORKING SERVICOS HOSPITALARES LTDA  ME</t>
  </si>
  <si>
    <t>MANUTENÇÃO PREVENTIVA E CORRETIVA DE EQUIPAMENTOS: AUTOCLAVES, TERMODESINFECTORAS, SECADORAS DE TRAQUÉIAS E BANCADAS.</t>
  </si>
  <si>
    <t>R$ 6.351,80 FIXOS MENSAIS.</t>
  </si>
  <si>
    <t>LICENÇA E MANUTENÇÃO</t>
  </si>
  <si>
    <t>ZERO GLOSA TECNOLOGIA LTDA ME</t>
  </si>
  <si>
    <t>LICENÇA DE USO E MANUTENÇÃO DE SOFTWARE PARA OPERACIONALIZAÇÃO E AUTOMATIZAÇÃO  DOS PROCESSOS DE RECURSOS DE GLOSAS JUNTO AS OPERADORAS DE SAÚDE SUPLEMENTAR.</t>
  </si>
  <si>
    <t>24/03/22 À 23/03/24</t>
  </si>
  <si>
    <t>R$ 20.000,00 - IMPLANTAÇÃO.
R$ 12.989,25 FIXOS  MENSAIS.</t>
  </si>
  <si>
    <r>
      <t xml:space="preserve">CONTRATO  INDETERMINADO -  Parágrafo  Único:   </t>
    </r>
    <r>
      <rPr>
        <sz val="10"/>
        <rFont val="Verdana"/>
        <family val="2"/>
      </rPr>
      <t xml:space="preserve">O   CONTRATADO   prevê   que    a    rescisão    do    CONVÊNIO  firmado   entre  a contratante e o  GOVERNO  DO ESTADO DE SÃO PAULO, por  meio  de  sua  SECRETARIA  DE  ESTADO  DA  SAÚDE   ensejará   a   imediata   rescisão   sem   ônus   deste instrumento ficando  a   CONTRATANTE    eximida    de    qualquer     responsabilidade   em     relação   à     continuidade  da    prestação    dos    serviços, objeto   deste    instrumento. </t>
    </r>
    <r>
      <rPr>
        <b/>
        <sz val="10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</si>
</sst>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&quot;R$ &quot;* #,##0.00_-;&quot;-R$ &quot;* #,##0.00_-;_-&quot;R$ &quot;* \-??_-;_-@_-"/>
    <numFmt numFmtId="165" formatCode="d/m/yyyy"/>
    <numFmt numFmtId="166" formatCode="_(* #,##0.00_);_(* \(#,##0.00\);_(* &quot;-&quot;??_);_(@_)"/>
    <numFmt numFmtId="167" formatCode="_(* #,##0.00_);_(* \(#,##0.00\);_(* \-??_);_(@_)"/>
    <numFmt numFmtId="168" formatCode="#,##0.00\ ;&quot; (&quot;#,##0.00\);\-#\ ;@\ "/>
    <numFmt numFmtId="169" formatCode="dd/mm/yy;@"/>
    <numFmt numFmtId="170" formatCode="&quot; R$ &quot;#,##0.00\ ;&quot; R$ (&quot;#,##0.00\);&quot; R$ -&quot;#\ ;@\ "/>
    <numFmt numFmtId="171" formatCode="dd/mm/yy"/>
  </numFmts>
  <fonts count="2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0"/>
      <color theme="10"/>
      <name val="Verdana"/>
      <family val="2"/>
    </font>
    <font>
      <sz val="10"/>
      <color rgb="FF00B050"/>
      <name val="Verdana"/>
      <family val="2"/>
    </font>
    <font>
      <sz val="10"/>
      <color rgb="FFFF0000"/>
      <name val="Verdana"/>
      <family val="2"/>
    </font>
    <font>
      <b/>
      <sz val="10"/>
      <color indexed="12"/>
      <name val="Verdana"/>
      <family val="2"/>
    </font>
    <font>
      <b/>
      <sz val="10"/>
      <color rgb="FFFF0000"/>
      <name val="Verdana"/>
      <family val="2"/>
    </font>
    <font>
      <sz val="10"/>
      <color indexed="10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27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164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6" applyNumberFormat="0" applyAlignment="0" applyProtection="0"/>
    <xf numFmtId="0" fontId="10" fillId="0" borderId="7" applyNumberFormat="0" applyFill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1" fillId="22" borderId="6" applyNumberFormat="0" applyAlignment="0" applyProtection="0"/>
    <xf numFmtId="0" fontId="12" fillId="23" borderId="0" applyNumberFormat="0" applyBorder="0" applyAlignment="0" applyProtection="0"/>
    <xf numFmtId="164" fontId="3" fillId="0" borderId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0" borderId="0"/>
    <xf numFmtId="0" fontId="2" fillId="24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9" applyNumberFormat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167" fontId="2" fillId="0" borderId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168" fontId="2" fillId="0" borderId="0" applyFill="0" applyBorder="0" applyAlignment="0" applyProtection="0"/>
    <xf numFmtId="0" fontId="4" fillId="0" borderId="0"/>
    <xf numFmtId="170" fontId="2" fillId="0" borderId="0" applyFill="0" applyBorder="0" applyAlignment="0" applyProtection="0"/>
    <xf numFmtId="0" fontId="1" fillId="0" borderId="0"/>
  </cellStyleXfs>
  <cellXfs count="92">
    <xf numFmtId="0" fontId="0" fillId="0" borderId="0" xfId="0"/>
    <xf numFmtId="0" fontId="20" fillId="0" borderId="0" xfId="0" applyFont="1" applyFill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164" fontId="21" fillId="2" borderId="2" xfId="1" applyFont="1" applyFill="1" applyBorder="1" applyAlignment="1" applyProtection="1">
      <alignment horizontal="center" vertical="center" wrapText="1"/>
    </xf>
    <xf numFmtId="164" fontId="21" fillId="3" borderId="2" xfId="1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64" fontId="20" fillId="0" borderId="2" xfId="1" applyFont="1" applyFill="1" applyBorder="1" applyAlignment="1" applyProtection="1">
      <alignment vertical="center" wrapText="1"/>
    </xf>
    <xf numFmtId="164" fontId="20" fillId="0" borderId="2" xfId="1" applyFont="1" applyFill="1" applyBorder="1" applyAlignment="1" applyProtection="1">
      <alignment horizontal="left" vertical="center" wrapText="1"/>
    </xf>
    <xf numFmtId="164" fontId="20" fillId="0" borderId="2" xfId="1" applyFont="1" applyFill="1" applyBorder="1" applyAlignment="1" applyProtection="1">
      <alignment horizontal="justify" vertical="center" wrapText="1"/>
    </xf>
    <xf numFmtId="0" fontId="20" fillId="0" borderId="0" xfId="0" applyFont="1" applyFill="1" applyBorder="1" applyAlignment="1">
      <alignment horizontal="center" vertical="center" wrapText="1"/>
    </xf>
    <xf numFmtId="164" fontId="20" fillId="0" borderId="2" xfId="1" applyFont="1" applyFill="1" applyBorder="1" applyAlignment="1" applyProtection="1">
      <alignment horizontal="center" vertical="center" wrapText="1"/>
    </xf>
    <xf numFmtId="0" fontId="20" fillId="0" borderId="2" xfId="0" quotePrefix="1" applyFont="1" applyFill="1" applyBorder="1" applyAlignment="1">
      <alignment horizontal="center" vertical="center" wrapText="1"/>
    </xf>
    <xf numFmtId="0" fontId="22" fillId="0" borderId="0" xfId="63" applyFont="1" applyAlignment="1">
      <alignment wrapText="1"/>
    </xf>
    <xf numFmtId="164" fontId="23" fillId="0" borderId="2" xfId="1" applyFont="1" applyFill="1" applyBorder="1" applyAlignment="1" applyProtection="1">
      <alignment horizontal="left" vertical="center" wrapText="1"/>
    </xf>
    <xf numFmtId="164" fontId="24" fillId="0" borderId="2" xfId="1" applyFont="1" applyFill="1" applyBorder="1" applyAlignment="1" applyProtection="1">
      <alignment horizontal="left" vertical="center" wrapText="1"/>
    </xf>
    <xf numFmtId="164" fontId="23" fillId="0" borderId="2" xfId="1" applyFont="1" applyFill="1" applyBorder="1" applyAlignment="1" applyProtection="1">
      <alignment horizontal="justify" vertical="center" wrapText="1"/>
    </xf>
    <xf numFmtId="0" fontId="24" fillId="0" borderId="0" xfId="0" applyFont="1" applyFill="1" applyAlignment="1">
      <alignment horizontal="center" vertical="center" wrapText="1"/>
    </xf>
    <xf numFmtId="164" fontId="24" fillId="0" borderId="0" xfId="1" applyFont="1" applyFill="1" applyBorder="1" applyAlignment="1" applyProtection="1">
      <alignment horizontal="center" vertical="center" wrapText="1"/>
    </xf>
    <xf numFmtId="164" fontId="20" fillId="0" borderId="0" xfId="1" applyFont="1" applyFill="1" applyBorder="1" applyAlignment="1" applyProtection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164" fontId="20" fillId="3" borderId="0" xfId="1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2" xfId="2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2" xfId="2" applyFont="1" applyFill="1" applyBorder="1" applyAlignment="1" applyProtection="1">
      <alignment horizontal="left" vertical="center" wrapText="1"/>
    </xf>
    <xf numFmtId="0" fontId="20" fillId="0" borderId="2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165" fontId="20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>
      <alignment horizontal="center" vertical="center" wrapText="1"/>
    </xf>
    <xf numFmtId="0" fontId="20" fillId="0" borderId="2" xfId="38" applyNumberFormat="1" applyFont="1" applyFill="1" applyBorder="1" applyAlignment="1" applyProtection="1">
      <alignment horizontal="center" vertical="center" wrapText="1"/>
    </xf>
    <xf numFmtId="0" fontId="20" fillId="25" borderId="2" xfId="0" applyFont="1" applyFill="1" applyBorder="1" applyAlignment="1">
      <alignment horizontal="center" vertical="center" wrapText="1"/>
    </xf>
    <xf numFmtId="0" fontId="20" fillId="25" borderId="2" xfId="2" applyFont="1" applyFill="1" applyBorder="1" applyAlignment="1" applyProtection="1">
      <alignment horizontal="center" vertical="center" wrapText="1"/>
    </xf>
    <xf numFmtId="0" fontId="20" fillId="0" borderId="2" xfId="64" applyFont="1" applyFill="1" applyBorder="1" applyAlignment="1">
      <alignment horizontal="center" vertical="center" wrapText="1"/>
    </xf>
    <xf numFmtId="165" fontId="21" fillId="0" borderId="0" xfId="2" applyNumberFormat="1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justify" vertical="center" wrapText="1"/>
    </xf>
    <xf numFmtId="165" fontId="21" fillId="0" borderId="0" xfId="2" applyNumberFormat="1" applyFont="1" applyFill="1" applyBorder="1" applyAlignment="1" applyProtection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168" fontId="20" fillId="0" borderId="0" xfId="65" applyFont="1" applyFill="1" applyAlignment="1">
      <alignment vertical="center"/>
    </xf>
    <xf numFmtId="0" fontId="21" fillId="0" borderId="0" xfId="0" applyFont="1" applyFill="1" applyAlignment="1">
      <alignment vertical="center"/>
    </xf>
    <xf numFmtId="168" fontId="20" fillId="0" borderId="0" xfId="65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0" fillId="0" borderId="0" xfId="0" applyFont="1" applyFill="1"/>
    <xf numFmtId="169" fontId="20" fillId="0" borderId="2" xfId="66" applyNumberFormat="1" applyFont="1" applyFill="1" applyBorder="1" applyAlignment="1">
      <alignment horizontal="center" vertical="center" wrapText="1"/>
    </xf>
    <xf numFmtId="170" fontId="20" fillId="0" borderId="2" xfId="67" applyFont="1" applyFill="1" applyBorder="1" applyAlignment="1" applyProtection="1">
      <alignment horizontal="left" vertical="center" wrapText="1"/>
    </xf>
    <xf numFmtId="0" fontId="20" fillId="0" borderId="0" xfId="0" applyFont="1" applyFill="1" applyAlignment="1">
      <alignment horizontal="center"/>
    </xf>
    <xf numFmtId="0" fontId="20" fillId="0" borderId="2" xfId="68" applyFont="1" applyFill="1" applyBorder="1" applyAlignment="1">
      <alignment vertical="center" wrapText="1"/>
    </xf>
    <xf numFmtId="170" fontId="20" fillId="0" borderId="2" xfId="67" applyFont="1" applyFill="1" applyBorder="1" applyAlignment="1">
      <alignment horizontal="center" vertical="center" wrapText="1"/>
    </xf>
    <xf numFmtId="168" fontId="20" fillId="25" borderId="0" xfId="65" applyFont="1" applyFill="1" applyAlignment="1">
      <alignment horizontal="center"/>
    </xf>
    <xf numFmtId="0" fontId="20" fillId="25" borderId="0" xfId="0" applyFont="1" applyFill="1" applyAlignment="1">
      <alignment horizontal="center"/>
    </xf>
    <xf numFmtId="168" fontId="20" fillId="0" borderId="0" xfId="65" applyFont="1" applyFill="1" applyAlignment="1">
      <alignment horizontal="center" vertical="center" wrapText="1"/>
    </xf>
    <xf numFmtId="170" fontId="20" fillId="0" borderId="2" xfId="67" applyFont="1" applyFill="1" applyBorder="1" applyAlignment="1" applyProtection="1">
      <alignment horizontal="center" vertical="center" wrapText="1"/>
    </xf>
    <xf numFmtId="168" fontId="24" fillId="0" borderId="0" xfId="65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168" fontId="20" fillId="0" borderId="0" xfId="65" applyFont="1" applyFill="1"/>
    <xf numFmtId="168" fontId="20" fillId="25" borderId="0" xfId="65" applyFont="1" applyFill="1"/>
    <xf numFmtId="0" fontId="20" fillId="25" borderId="0" xfId="0" applyFont="1" applyFill="1"/>
    <xf numFmtId="170" fontId="20" fillId="0" borderId="2" xfId="67" applyFont="1" applyFill="1" applyBorder="1" applyAlignment="1" applyProtection="1">
      <alignment vertical="center" wrapText="1"/>
    </xf>
    <xf numFmtId="171" fontId="20" fillId="0" borderId="2" xfId="66" applyNumberFormat="1" applyFont="1" applyFill="1" applyBorder="1" applyAlignment="1">
      <alignment horizontal="center" vertical="center" wrapText="1"/>
    </xf>
    <xf numFmtId="170" fontId="20" fillId="0" borderId="2" xfId="67" applyFont="1" applyFill="1" applyBorder="1" applyAlignment="1">
      <alignment horizontal="center" vertical="center"/>
    </xf>
    <xf numFmtId="168" fontId="24" fillId="0" borderId="0" xfId="65" applyFont="1" applyFill="1"/>
    <xf numFmtId="0" fontId="24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horizontal="left"/>
    </xf>
    <xf numFmtId="168" fontId="21" fillId="0" borderId="0" xfId="65" applyFont="1" applyFill="1" applyAlignment="1" applyProtection="1"/>
    <xf numFmtId="168" fontId="20" fillId="0" borderId="0" xfId="65" applyFont="1" applyFill="1" applyAlignment="1">
      <alignment horizontal="center" vertical="center"/>
    </xf>
    <xf numFmtId="168" fontId="21" fillId="0" borderId="0" xfId="65" applyFont="1" applyFill="1" applyAlignment="1" applyProtection="1">
      <alignment horizontal="center"/>
    </xf>
    <xf numFmtId="0" fontId="20" fillId="0" borderId="0" xfId="0" applyFont="1" applyFill="1" applyAlignment="1">
      <alignment horizontal="left"/>
    </xf>
    <xf numFmtId="168" fontId="21" fillId="26" borderId="2" xfId="65" applyFont="1" applyFill="1" applyBorder="1" applyAlignment="1" applyProtection="1">
      <alignment horizontal="center" vertical="center" wrapText="1"/>
    </xf>
    <xf numFmtId="0" fontId="21" fillId="27" borderId="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164" fontId="20" fillId="0" borderId="12" xfId="1" applyFont="1" applyFill="1" applyBorder="1" applyAlignment="1" applyProtection="1">
      <alignment horizontal="center" vertical="center" wrapText="1"/>
    </xf>
    <xf numFmtId="164" fontId="20" fillId="0" borderId="13" xfId="1" applyFont="1" applyFill="1" applyBorder="1" applyAlignment="1" applyProtection="1">
      <alignment horizontal="center" vertical="center" wrapText="1"/>
    </xf>
    <xf numFmtId="164" fontId="20" fillId="0" borderId="14" xfId="1" applyFont="1" applyFill="1" applyBorder="1" applyAlignment="1" applyProtection="1">
      <alignment horizontal="center" vertical="center" wrapText="1"/>
    </xf>
    <xf numFmtId="0" fontId="21" fillId="25" borderId="16" xfId="0" applyFont="1" applyFill="1" applyBorder="1" applyAlignment="1">
      <alignment horizontal="left" vertical="center" wrapText="1" readingOrder="1"/>
    </xf>
    <xf numFmtId="0" fontId="21" fillId="25" borderId="17" xfId="0" applyFont="1" applyFill="1" applyBorder="1" applyAlignment="1">
      <alignment horizontal="left" vertical="center" wrapText="1" readingOrder="1"/>
    </xf>
    <xf numFmtId="0" fontId="21" fillId="25" borderId="11" xfId="0" applyFont="1" applyFill="1" applyBorder="1" applyAlignment="1">
      <alignment horizontal="left" vertical="center" wrapText="1" readingOrder="1"/>
    </xf>
    <xf numFmtId="170" fontId="20" fillId="0" borderId="12" xfId="67" applyFont="1" applyFill="1" applyBorder="1" applyAlignment="1">
      <alignment horizontal="center" vertical="center" wrapText="1"/>
    </xf>
    <xf numFmtId="170" fontId="20" fillId="0" borderId="13" xfId="67" applyFont="1" applyFill="1" applyBorder="1" applyAlignment="1">
      <alignment horizontal="center" vertical="center" wrapText="1"/>
    </xf>
    <xf numFmtId="170" fontId="20" fillId="0" borderId="12" xfId="67" applyFont="1" applyFill="1" applyBorder="1" applyAlignment="1" applyProtection="1">
      <alignment horizontal="center" vertical="center" wrapText="1"/>
    </xf>
    <xf numFmtId="170" fontId="20" fillId="0" borderId="13" xfId="67" applyFont="1" applyFill="1" applyBorder="1" applyAlignment="1" applyProtection="1">
      <alignment horizontal="center" vertical="center" wrapText="1"/>
    </xf>
    <xf numFmtId="170" fontId="20" fillId="0" borderId="14" xfId="67" applyFont="1" applyFill="1" applyBorder="1" applyAlignment="1">
      <alignment horizontal="center" vertical="center" wrapText="1"/>
    </xf>
  </cellXfs>
  <cellStyles count="69">
    <cellStyle name="20% - Cor1" xfId="3"/>
    <cellStyle name="20% - Cor2" xfId="4"/>
    <cellStyle name="20% - Cor3" xfId="5"/>
    <cellStyle name="20% - Cor4" xfId="6"/>
    <cellStyle name="20% - Cor5" xfId="7"/>
    <cellStyle name="20% - Cor6" xfId="8"/>
    <cellStyle name="40% - Cor1" xfId="9"/>
    <cellStyle name="40% - Cor2" xfId="10"/>
    <cellStyle name="40% - Cor3" xfId="11"/>
    <cellStyle name="40% - Cor4" xfId="12"/>
    <cellStyle name="40% - Cor5" xfId="13"/>
    <cellStyle name="40% - Cor6" xfId="14"/>
    <cellStyle name="60% - Cor1" xfId="15"/>
    <cellStyle name="60% - Cor2" xfId="16"/>
    <cellStyle name="60% - Cor3" xfId="17"/>
    <cellStyle name="60% - Cor4" xfId="18"/>
    <cellStyle name="60% - Cor5" xfId="19"/>
    <cellStyle name="60% - Cor6" xfId="20"/>
    <cellStyle name="Cabeçalho 1" xfId="21"/>
    <cellStyle name="Cabeçalho 2" xfId="22"/>
    <cellStyle name="Cabeçalho 3" xfId="23"/>
    <cellStyle name="Cabeçalho 4" xfId="24"/>
    <cellStyle name="Cálculo 2" xfId="25"/>
    <cellStyle name="Célula Ligada" xfId="26"/>
    <cellStyle name="Cor1" xfId="27"/>
    <cellStyle name="Cor2" xfId="28"/>
    <cellStyle name="Cor3" xfId="29"/>
    <cellStyle name="Cor4" xfId="30"/>
    <cellStyle name="Cor5" xfId="31"/>
    <cellStyle name="Cor6" xfId="32"/>
    <cellStyle name="Default" xfId="33"/>
    <cellStyle name="Default 1" xfId="2"/>
    <cellStyle name="Default 2" xfId="34"/>
    <cellStyle name="Entrada 2" xfId="35"/>
    <cellStyle name="Excel Built-in Normal" xfId="66"/>
    <cellStyle name="Hiperlink" xfId="63" builtinId="8"/>
    <cellStyle name="Incorreto 2" xfId="36"/>
    <cellStyle name="Moeda" xfId="1" builtinId="4"/>
    <cellStyle name="Moeda 2" xfId="37"/>
    <cellStyle name="Moeda 3" xfId="67"/>
    <cellStyle name="Normal" xfId="0" builtinId="0"/>
    <cellStyle name="Normal 2" xfId="38"/>
    <cellStyle name="Normal 2 2" xfId="39"/>
    <cellStyle name="Normal 2_Pessoa Juridica_Repasse_2019" xfId="40"/>
    <cellStyle name="Normal 3" xfId="41"/>
    <cellStyle name="Normal 3 2" xfId="68"/>
    <cellStyle name="Normal_Plan1" xfId="64"/>
    <cellStyle name="Nota 2" xfId="42"/>
    <cellStyle name="Porcentagem 2" xfId="43"/>
    <cellStyle name="Porcentagem 3" xfId="44"/>
    <cellStyle name="Saída 2" xfId="45"/>
    <cellStyle name="Separador de milhares 10" xfId="46"/>
    <cellStyle name="Separador de milhares 11" xfId="47"/>
    <cellStyle name="Separador de milhares 12" xfId="48"/>
    <cellStyle name="Separador de milhares 13" xfId="49"/>
    <cellStyle name="Separador de milhares 2" xfId="50"/>
    <cellStyle name="Separador de milhares 3" xfId="51"/>
    <cellStyle name="Separador de milhares 4" xfId="52"/>
    <cellStyle name="Separador de milhares 5" xfId="53"/>
    <cellStyle name="Separador de milhares 6" xfId="54"/>
    <cellStyle name="Separador de milhares 7" xfId="55"/>
    <cellStyle name="Separador de milhares 8" xfId="56"/>
    <cellStyle name="Separador de milhares 9" xfId="57"/>
    <cellStyle name="Texto de Aviso 2" xfId="58"/>
    <cellStyle name="Texto Explicativo 2" xfId="59"/>
    <cellStyle name="Título 5" xfId="60"/>
    <cellStyle name="Total 2" xfId="61"/>
    <cellStyle name="Vírgula 2" xfId="62"/>
    <cellStyle name="Vírgula 3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181</xdr:row>
      <xdr:rowOff>0</xdr:rowOff>
    </xdr:from>
    <xdr:to>
      <xdr:col>6</xdr:col>
      <xdr:colOff>466725</xdr:colOff>
      <xdr:row>181</xdr:row>
      <xdr:rowOff>257175</xdr:rowOff>
    </xdr:to>
    <xdr:sp macro="" textlink="">
      <xdr:nvSpPr>
        <xdr:cNvPr id="3" name="CaixaDeTexto 2"/>
        <xdr:cNvSpPr>
          <a:spLocks noChangeArrowheads="1"/>
        </xdr:cNvSpPr>
      </xdr:nvSpPr>
      <xdr:spPr bwMode="auto">
        <a:xfrm>
          <a:off x="8572500" y="199520175"/>
          <a:ext cx="180975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285750</xdr:colOff>
      <xdr:row>328</xdr:row>
      <xdr:rowOff>0</xdr:rowOff>
    </xdr:from>
    <xdr:to>
      <xdr:col>6</xdr:col>
      <xdr:colOff>466725</xdr:colOff>
      <xdr:row>328</xdr:row>
      <xdr:rowOff>257175</xdr:rowOff>
    </xdr:to>
    <xdr:sp macro="" textlink="">
      <xdr:nvSpPr>
        <xdr:cNvPr id="4" name="CaixaDeTexto 2"/>
        <xdr:cNvSpPr>
          <a:spLocks noChangeArrowheads="1"/>
        </xdr:cNvSpPr>
      </xdr:nvSpPr>
      <xdr:spPr bwMode="auto">
        <a:xfrm>
          <a:off x="8572500" y="349700850"/>
          <a:ext cx="1809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285750</xdr:colOff>
      <xdr:row>327</xdr:row>
      <xdr:rowOff>0</xdr:rowOff>
    </xdr:from>
    <xdr:to>
      <xdr:col>6</xdr:col>
      <xdr:colOff>466725</xdr:colOff>
      <xdr:row>327</xdr:row>
      <xdr:rowOff>257175</xdr:rowOff>
    </xdr:to>
    <xdr:sp macro="" textlink="">
      <xdr:nvSpPr>
        <xdr:cNvPr id="5" name="CaixaDeTexto 2"/>
        <xdr:cNvSpPr>
          <a:spLocks noChangeArrowheads="1"/>
        </xdr:cNvSpPr>
      </xdr:nvSpPr>
      <xdr:spPr bwMode="auto">
        <a:xfrm>
          <a:off x="8572500" y="349500825"/>
          <a:ext cx="1809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2"/>
  <sheetViews>
    <sheetView view="pageBreakPreview" zoomScale="80" zoomScaleNormal="80" zoomScaleSheetLayoutView="80" workbookViewId="0">
      <selection activeCell="E4" sqref="E4"/>
    </sheetView>
  </sheetViews>
  <sheetFormatPr defaultRowHeight="12.75"/>
  <cols>
    <col min="1" max="1" width="13.140625" style="1" customWidth="1"/>
    <col min="2" max="2" width="15" style="44" customWidth="1"/>
    <col min="3" max="3" width="17" style="45" bestFit="1" customWidth="1"/>
    <col min="4" max="4" width="31.42578125" style="1" customWidth="1"/>
    <col min="5" max="5" width="16.28515625" style="17" bestFit="1" customWidth="1"/>
    <col min="6" max="6" width="22.28515625" style="1" bestFit="1" customWidth="1"/>
    <col min="7" max="7" width="15.5703125" style="17" bestFit="1" customWidth="1"/>
    <col min="8" max="8" width="19.85546875" style="18" bestFit="1" customWidth="1"/>
    <col min="9" max="9" width="9.140625" style="21" hidden="1" customWidth="1"/>
    <col min="10" max="10" width="57.7109375" style="1" customWidth="1"/>
    <col min="11" max="11" width="16.7109375" style="1" customWidth="1"/>
    <col min="12" max="12" width="31.28515625" style="40" customWidth="1"/>
    <col min="13" max="13" width="39.28515625" style="1" customWidth="1"/>
    <col min="14" max="16384" width="9.140625" style="1"/>
  </cols>
  <sheetData>
    <row r="1" spans="1:13" ht="66.75" customHeight="1">
      <c r="A1" s="78" t="s">
        <v>768</v>
      </c>
      <c r="B1" s="78"/>
      <c r="C1" s="78"/>
      <c r="D1" s="78"/>
      <c r="E1" s="78"/>
      <c r="F1" s="78"/>
      <c r="G1" s="78"/>
      <c r="H1" s="78"/>
      <c r="I1" s="22"/>
      <c r="J1" s="79"/>
      <c r="K1" s="79"/>
      <c r="L1" s="23"/>
    </row>
    <row r="2" spans="1:13" ht="76.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814</v>
      </c>
      <c r="I2" s="5" t="s">
        <v>7</v>
      </c>
      <c r="J2" s="2" t="s">
        <v>8</v>
      </c>
      <c r="K2" s="2" t="s">
        <v>9</v>
      </c>
      <c r="L2" s="23"/>
    </row>
    <row r="3" spans="1:13" ht="79.5" customHeight="1">
      <c r="A3" s="6" t="s">
        <v>10</v>
      </c>
      <c r="B3" s="6" t="s">
        <v>11</v>
      </c>
      <c r="C3" s="6" t="s">
        <v>230</v>
      </c>
      <c r="D3" s="24" t="s">
        <v>12</v>
      </c>
      <c r="E3" s="6" t="s">
        <v>226</v>
      </c>
      <c r="F3" s="6" t="s">
        <v>14</v>
      </c>
      <c r="G3" s="6" t="s">
        <v>225</v>
      </c>
      <c r="H3" s="7">
        <v>312007.38</v>
      </c>
      <c r="I3" s="8">
        <v>279051.19</v>
      </c>
      <c r="J3" s="25" t="s">
        <v>272</v>
      </c>
      <c r="K3" s="24" t="s">
        <v>16</v>
      </c>
      <c r="L3" s="23"/>
    </row>
    <row r="4" spans="1:13" ht="120" customHeight="1">
      <c r="A4" s="6" t="s">
        <v>186</v>
      </c>
      <c r="B4" s="6" t="s">
        <v>11</v>
      </c>
      <c r="C4" s="6" t="s">
        <v>187</v>
      </c>
      <c r="D4" s="24" t="s">
        <v>188</v>
      </c>
      <c r="E4" s="6" t="s">
        <v>189</v>
      </c>
      <c r="F4" s="6" t="s">
        <v>112</v>
      </c>
      <c r="G4" s="6" t="s">
        <v>190</v>
      </c>
      <c r="H4" s="81">
        <v>269146.48</v>
      </c>
      <c r="I4" s="7"/>
      <c r="J4" s="26" t="s">
        <v>773</v>
      </c>
      <c r="K4" s="24" t="s">
        <v>16</v>
      </c>
      <c r="L4" s="23"/>
    </row>
    <row r="5" spans="1:13" ht="98.25" customHeight="1">
      <c r="A5" s="6" t="s">
        <v>10</v>
      </c>
      <c r="B5" s="6" t="s">
        <v>11</v>
      </c>
      <c r="C5" s="6" t="s">
        <v>769</v>
      </c>
      <c r="D5" s="24" t="s">
        <v>188</v>
      </c>
      <c r="E5" s="6" t="s">
        <v>770</v>
      </c>
      <c r="F5" s="6" t="s">
        <v>112</v>
      </c>
      <c r="G5" s="6" t="s">
        <v>771</v>
      </c>
      <c r="H5" s="82"/>
      <c r="I5" s="7"/>
      <c r="J5" s="26" t="s">
        <v>772</v>
      </c>
      <c r="K5" s="24" t="s">
        <v>16</v>
      </c>
      <c r="L5" s="23"/>
    </row>
    <row r="6" spans="1:13" ht="38.25">
      <c r="A6" s="6" t="s">
        <v>10</v>
      </c>
      <c r="B6" s="6" t="s">
        <v>11</v>
      </c>
      <c r="C6" s="6" t="s">
        <v>232</v>
      </c>
      <c r="D6" s="24" t="s">
        <v>17</v>
      </c>
      <c r="E6" s="6" t="s">
        <v>226</v>
      </c>
      <c r="F6" s="6" t="s">
        <v>18</v>
      </c>
      <c r="G6" s="6" t="s">
        <v>225</v>
      </c>
      <c r="H6" s="7">
        <v>3051.84</v>
      </c>
      <c r="I6" s="7"/>
      <c r="J6" s="26" t="s">
        <v>19</v>
      </c>
      <c r="K6" s="24" t="s">
        <v>16</v>
      </c>
      <c r="L6" s="23"/>
    </row>
    <row r="7" spans="1:13" ht="129" customHeight="1">
      <c r="A7" s="6" t="s">
        <v>10</v>
      </c>
      <c r="B7" s="6" t="s">
        <v>11</v>
      </c>
      <c r="C7" s="6" t="s">
        <v>435</v>
      </c>
      <c r="D7" s="24" t="s">
        <v>20</v>
      </c>
      <c r="E7" s="6" t="s">
        <v>242</v>
      </c>
      <c r="F7" s="6" t="s">
        <v>1041</v>
      </c>
      <c r="G7" s="6" t="s">
        <v>243</v>
      </c>
      <c r="H7" s="7">
        <v>523387.46</v>
      </c>
      <c r="I7" s="8">
        <v>569463.69999999995</v>
      </c>
      <c r="J7" s="25" t="s">
        <v>1042</v>
      </c>
      <c r="K7" s="24" t="s">
        <v>16</v>
      </c>
      <c r="L7" s="23"/>
    </row>
    <row r="8" spans="1:13" ht="153.75" customHeight="1">
      <c r="A8" s="6" t="s">
        <v>10</v>
      </c>
      <c r="B8" s="6" t="s">
        <v>11</v>
      </c>
      <c r="C8" s="6" t="s">
        <v>233</v>
      </c>
      <c r="D8" s="24" t="s">
        <v>22</v>
      </c>
      <c r="E8" s="6" t="s">
        <v>226</v>
      </c>
      <c r="F8" s="6" t="s">
        <v>191</v>
      </c>
      <c r="G8" s="6" t="s">
        <v>225</v>
      </c>
      <c r="H8" s="7">
        <v>818166</v>
      </c>
      <c r="I8" s="9">
        <v>976957.2</v>
      </c>
      <c r="J8" s="27" t="s">
        <v>800</v>
      </c>
      <c r="K8" s="24" t="s">
        <v>16</v>
      </c>
      <c r="L8" s="23"/>
    </row>
    <row r="9" spans="1:13" ht="102.75" customHeight="1">
      <c r="A9" s="6" t="s">
        <v>10</v>
      </c>
      <c r="B9" s="6" t="s">
        <v>11</v>
      </c>
      <c r="C9" s="6" t="s">
        <v>1004</v>
      </c>
      <c r="D9" s="24" t="s">
        <v>1005</v>
      </c>
      <c r="E9" s="6" t="s">
        <v>854</v>
      </c>
      <c r="F9" s="6" t="s">
        <v>648</v>
      </c>
      <c r="G9" s="6" t="s">
        <v>855</v>
      </c>
      <c r="H9" s="7">
        <v>0</v>
      </c>
      <c r="I9" s="8">
        <v>279051.19</v>
      </c>
      <c r="J9" s="25" t="s">
        <v>832</v>
      </c>
      <c r="K9" s="24" t="s">
        <v>16</v>
      </c>
      <c r="L9" s="23"/>
    </row>
    <row r="10" spans="1:13" ht="86.25" customHeight="1">
      <c r="A10" s="6" t="s">
        <v>10</v>
      </c>
      <c r="B10" s="6" t="s">
        <v>11</v>
      </c>
      <c r="C10" s="6" t="s">
        <v>231</v>
      </c>
      <c r="D10" s="24" t="s">
        <v>227</v>
      </c>
      <c r="E10" s="6" t="s">
        <v>226</v>
      </c>
      <c r="F10" s="6" t="s">
        <v>30</v>
      </c>
      <c r="G10" s="6" t="s">
        <v>225</v>
      </c>
      <c r="H10" s="8">
        <v>398519.2</v>
      </c>
      <c r="I10" s="8"/>
      <c r="J10" s="26" t="s">
        <v>1038</v>
      </c>
      <c r="K10" s="24" t="s">
        <v>16</v>
      </c>
      <c r="L10" s="23"/>
      <c r="M10" s="10"/>
    </row>
    <row r="11" spans="1:13" ht="109.5" customHeight="1">
      <c r="A11" s="6" t="s">
        <v>10</v>
      </c>
      <c r="B11" s="6" t="s">
        <v>23</v>
      </c>
      <c r="C11" s="6" t="s">
        <v>433</v>
      </c>
      <c r="D11" s="24" t="s">
        <v>24</v>
      </c>
      <c r="E11" s="6" t="s">
        <v>226</v>
      </c>
      <c r="F11" s="6" t="s">
        <v>25</v>
      </c>
      <c r="G11" s="6" t="s">
        <v>225</v>
      </c>
      <c r="H11" s="7">
        <v>62596.74</v>
      </c>
      <c r="I11" s="11">
        <v>58316.74</v>
      </c>
      <c r="J11" s="27" t="s">
        <v>774</v>
      </c>
      <c r="K11" s="24" t="s">
        <v>16</v>
      </c>
      <c r="L11" s="23"/>
      <c r="M11" s="10"/>
    </row>
    <row r="12" spans="1:13" ht="177.75" customHeight="1">
      <c r="A12" s="6" t="s">
        <v>10</v>
      </c>
      <c r="B12" s="6" t="s">
        <v>11</v>
      </c>
      <c r="C12" s="6" t="s">
        <v>234</v>
      </c>
      <c r="D12" s="24" t="s">
        <v>26</v>
      </c>
      <c r="E12" s="6" t="s">
        <v>226</v>
      </c>
      <c r="F12" s="6" t="s">
        <v>18</v>
      </c>
      <c r="G12" s="6" t="s">
        <v>225</v>
      </c>
      <c r="H12" s="7">
        <v>215957.38</v>
      </c>
      <c r="I12" s="8">
        <v>88220.58</v>
      </c>
      <c r="J12" s="25" t="s">
        <v>202</v>
      </c>
      <c r="K12" s="24" t="s">
        <v>16</v>
      </c>
      <c r="L12" s="23"/>
    </row>
    <row r="13" spans="1:13" ht="114" customHeight="1">
      <c r="A13" s="6" t="s">
        <v>10</v>
      </c>
      <c r="B13" s="6" t="s">
        <v>11</v>
      </c>
      <c r="C13" s="6" t="s">
        <v>447</v>
      </c>
      <c r="D13" s="24" t="s">
        <v>274</v>
      </c>
      <c r="E13" s="6" t="s">
        <v>226</v>
      </c>
      <c r="F13" s="6" t="s">
        <v>27</v>
      </c>
      <c r="G13" s="6" t="s">
        <v>225</v>
      </c>
      <c r="H13" s="7">
        <v>44308.57</v>
      </c>
      <c r="I13" s="8">
        <v>21363.29</v>
      </c>
      <c r="J13" s="27" t="s">
        <v>270</v>
      </c>
      <c r="K13" s="24" t="s">
        <v>16</v>
      </c>
      <c r="L13" s="23"/>
    </row>
    <row r="14" spans="1:13" ht="119.25" customHeight="1">
      <c r="A14" s="6" t="s">
        <v>10</v>
      </c>
      <c r="B14" s="6" t="s">
        <v>11</v>
      </c>
      <c r="C14" s="6" t="s">
        <v>434</v>
      </c>
      <c r="D14" s="24" t="s">
        <v>28</v>
      </c>
      <c r="E14" s="6" t="s">
        <v>226</v>
      </c>
      <c r="F14" s="6" t="s">
        <v>27</v>
      </c>
      <c r="G14" s="6" t="s">
        <v>225</v>
      </c>
      <c r="H14" s="7">
        <v>4722.5</v>
      </c>
      <c r="I14" s="8">
        <v>69462.59</v>
      </c>
      <c r="J14" s="27" t="s">
        <v>1006</v>
      </c>
      <c r="K14" s="24" t="s">
        <v>16</v>
      </c>
      <c r="L14" s="28"/>
    </row>
    <row r="15" spans="1:13" ht="150" customHeight="1">
      <c r="A15" s="6" t="s">
        <v>10</v>
      </c>
      <c r="B15" s="6" t="s">
        <v>11</v>
      </c>
      <c r="C15" s="6" t="s">
        <v>436</v>
      </c>
      <c r="D15" s="24" t="s">
        <v>29</v>
      </c>
      <c r="E15" s="6" t="s">
        <v>226</v>
      </c>
      <c r="F15" s="6" t="s">
        <v>30</v>
      </c>
      <c r="G15" s="6" t="s">
        <v>225</v>
      </c>
      <c r="H15" s="7">
        <v>68666.59</v>
      </c>
      <c r="I15" s="8">
        <v>569463.69999999995</v>
      </c>
      <c r="J15" s="25" t="s">
        <v>778</v>
      </c>
      <c r="K15" s="24" t="s">
        <v>16</v>
      </c>
      <c r="L15" s="23"/>
    </row>
    <row r="16" spans="1:13" ht="109.5" customHeight="1">
      <c r="A16" s="12" t="s">
        <v>10</v>
      </c>
      <c r="B16" s="6" t="s">
        <v>23</v>
      </c>
      <c r="C16" s="6" t="s">
        <v>228</v>
      </c>
      <c r="D16" s="24" t="s">
        <v>31</v>
      </c>
      <c r="E16" s="6" t="s">
        <v>226</v>
      </c>
      <c r="F16" s="6" t="s">
        <v>25</v>
      </c>
      <c r="G16" s="6" t="s">
        <v>225</v>
      </c>
      <c r="H16" s="7">
        <v>65166</v>
      </c>
      <c r="I16" s="8">
        <v>64258.82</v>
      </c>
      <c r="J16" s="27" t="s">
        <v>775</v>
      </c>
      <c r="K16" s="24" t="s">
        <v>16</v>
      </c>
      <c r="L16" s="28"/>
    </row>
    <row r="17" spans="1:12" ht="38.25">
      <c r="A17" s="6" t="s">
        <v>10</v>
      </c>
      <c r="B17" s="6" t="s">
        <v>11</v>
      </c>
      <c r="C17" s="6" t="s">
        <v>275</v>
      </c>
      <c r="D17" s="24" t="s">
        <v>32</v>
      </c>
      <c r="E17" s="6" t="s">
        <v>268</v>
      </c>
      <c r="F17" s="6" t="s">
        <v>30</v>
      </c>
      <c r="G17" s="6" t="s">
        <v>276</v>
      </c>
      <c r="H17" s="7">
        <v>1050.3</v>
      </c>
      <c r="I17" s="8"/>
      <c r="J17" s="25" t="s">
        <v>19</v>
      </c>
      <c r="K17" s="24" t="s">
        <v>16</v>
      </c>
      <c r="L17" s="28"/>
    </row>
    <row r="18" spans="1:12" ht="38.25">
      <c r="A18" s="6" t="s">
        <v>10</v>
      </c>
      <c r="B18" s="6" t="s">
        <v>33</v>
      </c>
      <c r="C18" s="6" t="s">
        <v>229</v>
      </c>
      <c r="D18" s="24" t="s">
        <v>34</v>
      </c>
      <c r="E18" s="6" t="s">
        <v>226</v>
      </c>
      <c r="F18" s="6" t="s">
        <v>35</v>
      </c>
      <c r="G18" s="6" t="s">
        <v>225</v>
      </c>
      <c r="H18" s="7">
        <v>44907.49</v>
      </c>
      <c r="I18" s="8">
        <v>57076.07</v>
      </c>
      <c r="J18" s="25" t="s">
        <v>36</v>
      </c>
      <c r="K18" s="24" t="s">
        <v>16</v>
      </c>
      <c r="L18" s="23"/>
    </row>
    <row r="19" spans="1:12" ht="142.5" customHeight="1">
      <c r="A19" s="6" t="s">
        <v>10</v>
      </c>
      <c r="B19" s="6" t="s">
        <v>23</v>
      </c>
      <c r="C19" s="6" t="s">
        <v>448</v>
      </c>
      <c r="D19" s="24" t="s">
        <v>37</v>
      </c>
      <c r="E19" s="6" t="s">
        <v>226</v>
      </c>
      <c r="F19" s="6" t="s">
        <v>25</v>
      </c>
      <c r="G19" s="6" t="s">
        <v>225</v>
      </c>
      <c r="H19" s="7">
        <v>91646.65</v>
      </c>
      <c r="I19" s="8">
        <v>78793.460000000006</v>
      </c>
      <c r="J19" s="25" t="s">
        <v>776</v>
      </c>
      <c r="K19" s="24" t="s">
        <v>16</v>
      </c>
      <c r="L19" s="23"/>
    </row>
    <row r="20" spans="1:12" ht="138" customHeight="1">
      <c r="A20" s="6" t="s">
        <v>10</v>
      </c>
      <c r="B20" s="6" t="s">
        <v>11</v>
      </c>
      <c r="C20" s="6" t="s">
        <v>438</v>
      </c>
      <c r="D20" s="24" t="s">
        <v>38</v>
      </c>
      <c r="E20" s="6" t="s">
        <v>226</v>
      </c>
      <c r="F20" s="6" t="s">
        <v>39</v>
      </c>
      <c r="G20" s="6" t="s">
        <v>225</v>
      </c>
      <c r="H20" s="7">
        <v>0</v>
      </c>
      <c r="I20" s="8"/>
      <c r="J20" s="25" t="s">
        <v>452</v>
      </c>
      <c r="K20" s="24" t="s">
        <v>16</v>
      </c>
      <c r="L20" s="23"/>
    </row>
    <row r="21" spans="1:12" ht="233.25" customHeight="1">
      <c r="A21" s="6" t="s">
        <v>10</v>
      </c>
      <c r="B21" s="6" t="s">
        <v>11</v>
      </c>
      <c r="C21" s="6" t="s">
        <v>235</v>
      </c>
      <c r="D21" s="24" t="s">
        <v>278</v>
      </c>
      <c r="E21" s="29" t="s">
        <v>226</v>
      </c>
      <c r="F21" s="6" t="s">
        <v>40</v>
      </c>
      <c r="G21" s="6" t="s">
        <v>225</v>
      </c>
      <c r="H21" s="7">
        <v>595274.11</v>
      </c>
      <c r="I21" s="8">
        <v>476258.06</v>
      </c>
      <c r="J21" s="25" t="s">
        <v>1026</v>
      </c>
      <c r="K21" s="24" t="s">
        <v>16</v>
      </c>
      <c r="L21" s="23"/>
    </row>
    <row r="22" spans="1:12" ht="148.5" customHeight="1">
      <c r="A22" s="6" t="s">
        <v>10</v>
      </c>
      <c r="B22" s="6" t="s">
        <v>11</v>
      </c>
      <c r="C22" s="6" t="s">
        <v>281</v>
      </c>
      <c r="D22" s="24" t="s">
        <v>282</v>
      </c>
      <c r="E22" s="29" t="s">
        <v>283</v>
      </c>
      <c r="F22" s="6" t="s">
        <v>86</v>
      </c>
      <c r="G22" s="6" t="s">
        <v>267</v>
      </c>
      <c r="H22" s="8">
        <v>14940</v>
      </c>
      <c r="I22" s="8"/>
      <c r="J22" s="25" t="s">
        <v>801</v>
      </c>
      <c r="K22" s="24" t="s">
        <v>16</v>
      </c>
      <c r="L22" s="23"/>
    </row>
    <row r="23" spans="1:12" ht="87.75" customHeight="1">
      <c r="A23" s="6" t="s">
        <v>10</v>
      </c>
      <c r="B23" s="6" t="s">
        <v>11</v>
      </c>
      <c r="C23" s="30" t="s">
        <v>280</v>
      </c>
      <c r="D23" s="24" t="s">
        <v>41</v>
      </c>
      <c r="E23" s="29" t="s">
        <v>226</v>
      </c>
      <c r="F23" s="6" t="s">
        <v>42</v>
      </c>
      <c r="G23" s="6" t="s">
        <v>225</v>
      </c>
      <c r="H23" s="7">
        <v>88090.05</v>
      </c>
      <c r="I23" s="8"/>
      <c r="J23" s="25" t="s">
        <v>1039</v>
      </c>
      <c r="K23" s="24" t="s">
        <v>16</v>
      </c>
      <c r="L23" s="23"/>
    </row>
    <row r="24" spans="1:12" ht="38.25">
      <c r="A24" s="6" t="s">
        <v>10</v>
      </c>
      <c r="B24" s="6" t="s">
        <v>11</v>
      </c>
      <c r="C24" s="6" t="s">
        <v>284</v>
      </c>
      <c r="D24" s="24" t="s">
        <v>43</v>
      </c>
      <c r="E24" s="6" t="s">
        <v>226</v>
      </c>
      <c r="F24" s="6" t="s">
        <v>44</v>
      </c>
      <c r="G24" s="6" t="s">
        <v>225</v>
      </c>
      <c r="H24" s="7">
        <v>36188.9</v>
      </c>
      <c r="I24" s="8">
        <v>8776.7199999999993</v>
      </c>
      <c r="J24" s="25" t="s">
        <v>45</v>
      </c>
      <c r="K24" s="24" t="s">
        <v>16</v>
      </c>
      <c r="L24" s="23"/>
    </row>
    <row r="25" spans="1:12" ht="38.25">
      <c r="A25" s="6" t="s">
        <v>10</v>
      </c>
      <c r="B25" s="6" t="s">
        <v>11</v>
      </c>
      <c r="C25" s="30" t="s">
        <v>777</v>
      </c>
      <c r="D25" s="24" t="s">
        <v>46</v>
      </c>
      <c r="E25" s="29" t="s">
        <v>226</v>
      </c>
      <c r="F25" s="6" t="s">
        <v>18</v>
      </c>
      <c r="G25" s="6" t="s">
        <v>225</v>
      </c>
      <c r="H25" s="7">
        <v>353334.7</v>
      </c>
      <c r="I25" s="8">
        <v>197408.79</v>
      </c>
      <c r="J25" s="25" t="s">
        <v>45</v>
      </c>
      <c r="K25" s="24" t="s">
        <v>16</v>
      </c>
      <c r="L25" s="23"/>
    </row>
    <row r="26" spans="1:12" ht="132" customHeight="1">
      <c r="A26" s="6" t="s">
        <v>10</v>
      </c>
      <c r="B26" s="6" t="s">
        <v>11</v>
      </c>
      <c r="C26" s="6" t="s">
        <v>286</v>
      </c>
      <c r="D26" s="24" t="s">
        <v>47</v>
      </c>
      <c r="E26" s="6" t="s">
        <v>242</v>
      </c>
      <c r="F26" s="6" t="s">
        <v>48</v>
      </c>
      <c r="G26" s="6" t="s">
        <v>243</v>
      </c>
      <c r="H26" s="7">
        <v>703313.31</v>
      </c>
      <c r="I26" s="8">
        <v>380336.37</v>
      </c>
      <c r="J26" s="25" t="s">
        <v>1007</v>
      </c>
      <c r="K26" s="24" t="s">
        <v>16</v>
      </c>
      <c r="L26" s="23"/>
    </row>
    <row r="27" spans="1:12" ht="112.5" customHeight="1">
      <c r="A27" s="6" t="s">
        <v>10</v>
      </c>
      <c r="B27" s="6" t="s">
        <v>11</v>
      </c>
      <c r="C27" s="6" t="s">
        <v>236</v>
      </c>
      <c r="D27" s="24" t="s">
        <v>277</v>
      </c>
      <c r="E27" s="29" t="s">
        <v>226</v>
      </c>
      <c r="F27" s="6" t="s">
        <v>27</v>
      </c>
      <c r="G27" s="6" t="s">
        <v>225</v>
      </c>
      <c r="H27" s="7">
        <v>131791.49</v>
      </c>
      <c r="I27" s="8">
        <v>155589.69</v>
      </c>
      <c r="J27" s="27" t="s">
        <v>270</v>
      </c>
      <c r="K27" s="24" t="s">
        <v>16</v>
      </c>
      <c r="L27" s="23"/>
    </row>
    <row r="28" spans="1:12" ht="380.25" customHeight="1">
      <c r="A28" s="6" t="s">
        <v>10</v>
      </c>
      <c r="B28" s="6" t="s">
        <v>11</v>
      </c>
      <c r="C28" s="6" t="s">
        <v>273</v>
      </c>
      <c r="D28" s="24" t="s">
        <v>49</v>
      </c>
      <c r="E28" s="6" t="s">
        <v>226</v>
      </c>
      <c r="F28" s="6" t="s">
        <v>50</v>
      </c>
      <c r="G28" s="6" t="s">
        <v>225</v>
      </c>
      <c r="H28" s="7">
        <v>256931.17</v>
      </c>
      <c r="I28" s="8">
        <v>174792.56</v>
      </c>
      <c r="J28" s="25" t="s">
        <v>779</v>
      </c>
      <c r="K28" s="24" t="s">
        <v>16</v>
      </c>
      <c r="L28" s="23"/>
    </row>
    <row r="29" spans="1:12" ht="38.25">
      <c r="A29" s="6" t="s">
        <v>10</v>
      </c>
      <c r="B29" s="6" t="s">
        <v>11</v>
      </c>
      <c r="C29" s="31" t="s">
        <v>287</v>
      </c>
      <c r="D29" s="24" t="s">
        <v>51</v>
      </c>
      <c r="E29" s="6" t="s">
        <v>226</v>
      </c>
      <c r="F29" s="6" t="s">
        <v>52</v>
      </c>
      <c r="G29" s="6" t="s">
        <v>225</v>
      </c>
      <c r="H29" s="7">
        <v>62209.74</v>
      </c>
      <c r="I29" s="8">
        <v>1955038.09</v>
      </c>
      <c r="J29" s="25" t="s">
        <v>56</v>
      </c>
      <c r="K29" s="24" t="s">
        <v>16</v>
      </c>
      <c r="L29" s="13"/>
    </row>
    <row r="30" spans="1:12" ht="409.5">
      <c r="A30" s="6" t="s">
        <v>10</v>
      </c>
      <c r="B30" s="6" t="s">
        <v>11</v>
      </c>
      <c r="C30" s="6" t="s">
        <v>237</v>
      </c>
      <c r="D30" s="24" t="s">
        <v>53</v>
      </c>
      <c r="E30" s="6" t="s">
        <v>226</v>
      </c>
      <c r="F30" s="6" t="s">
        <v>52</v>
      </c>
      <c r="G30" s="6" t="s">
        <v>225</v>
      </c>
      <c r="H30" s="7">
        <v>6022295.6500000004</v>
      </c>
      <c r="I30" s="8">
        <v>1900512.84</v>
      </c>
      <c r="J30" s="25" t="s">
        <v>763</v>
      </c>
      <c r="K30" s="24" t="s">
        <v>16</v>
      </c>
      <c r="L30" s="23"/>
    </row>
    <row r="31" spans="1:12" ht="89.25">
      <c r="A31" s="6" t="s">
        <v>10</v>
      </c>
      <c r="B31" s="6" t="s">
        <v>11</v>
      </c>
      <c r="C31" s="6" t="s">
        <v>439</v>
      </c>
      <c r="D31" s="24" t="s">
        <v>54</v>
      </c>
      <c r="E31" s="6" t="s">
        <v>226</v>
      </c>
      <c r="F31" s="6" t="s">
        <v>1061</v>
      </c>
      <c r="G31" s="6" t="s">
        <v>225</v>
      </c>
      <c r="H31" s="7">
        <v>316347.96999999997</v>
      </c>
      <c r="I31" s="8">
        <v>168235.43</v>
      </c>
      <c r="J31" s="25" t="s">
        <v>177</v>
      </c>
      <c r="K31" s="24" t="s">
        <v>16</v>
      </c>
      <c r="L31" s="23"/>
    </row>
    <row r="32" spans="1:12" ht="51">
      <c r="A32" s="6" t="s">
        <v>10</v>
      </c>
      <c r="B32" s="6" t="s">
        <v>11</v>
      </c>
      <c r="C32" s="6" t="s">
        <v>780</v>
      </c>
      <c r="D32" s="24" t="s">
        <v>781</v>
      </c>
      <c r="E32" s="6" t="s">
        <v>782</v>
      </c>
      <c r="F32" s="6" t="s">
        <v>57</v>
      </c>
      <c r="G32" s="6" t="s">
        <v>783</v>
      </c>
      <c r="H32" s="7">
        <v>14000</v>
      </c>
      <c r="I32" s="8"/>
      <c r="J32" s="25" t="s">
        <v>784</v>
      </c>
      <c r="K32" s="24" t="s">
        <v>16</v>
      </c>
      <c r="L32" s="23"/>
    </row>
    <row r="33" spans="1:12" ht="38.25">
      <c r="A33" s="6" t="s">
        <v>10</v>
      </c>
      <c r="B33" s="6" t="s">
        <v>11</v>
      </c>
      <c r="C33" s="6" t="s">
        <v>285</v>
      </c>
      <c r="D33" s="24" t="s">
        <v>785</v>
      </c>
      <c r="E33" s="6" t="s">
        <v>226</v>
      </c>
      <c r="F33" s="6" t="s">
        <v>18</v>
      </c>
      <c r="G33" s="6" t="s">
        <v>225</v>
      </c>
      <c r="H33" s="7">
        <v>3262.19</v>
      </c>
      <c r="I33" s="8">
        <v>8494.39</v>
      </c>
      <c r="J33" s="25" t="s">
        <v>56</v>
      </c>
      <c r="K33" s="24" t="s">
        <v>16</v>
      </c>
      <c r="L33" s="23"/>
    </row>
    <row r="34" spans="1:12" ht="127.5">
      <c r="A34" s="6" t="s">
        <v>186</v>
      </c>
      <c r="B34" s="6" t="s">
        <v>11</v>
      </c>
      <c r="C34" s="6" t="s">
        <v>192</v>
      </c>
      <c r="D34" s="24" t="s">
        <v>193</v>
      </c>
      <c r="E34" s="6" t="s">
        <v>195</v>
      </c>
      <c r="F34" s="6" t="s">
        <v>39</v>
      </c>
      <c r="G34" s="6" t="s">
        <v>194</v>
      </c>
      <c r="H34" s="81">
        <v>515472.61</v>
      </c>
      <c r="I34" s="8"/>
      <c r="J34" s="25" t="s">
        <v>1020</v>
      </c>
      <c r="K34" s="24" t="s">
        <v>16</v>
      </c>
      <c r="L34" s="23"/>
    </row>
    <row r="35" spans="1:12" ht="127.5">
      <c r="A35" s="6" t="s">
        <v>10</v>
      </c>
      <c r="B35" s="6" t="s">
        <v>11</v>
      </c>
      <c r="C35" s="6" t="s">
        <v>1021</v>
      </c>
      <c r="D35" s="24" t="s">
        <v>193</v>
      </c>
      <c r="E35" s="6" t="s">
        <v>770</v>
      </c>
      <c r="F35" s="6" t="s">
        <v>39</v>
      </c>
      <c r="G35" s="6" t="s">
        <v>771</v>
      </c>
      <c r="H35" s="82"/>
      <c r="I35" s="8"/>
      <c r="J35" s="25" t="s">
        <v>1020</v>
      </c>
      <c r="K35" s="24" t="s">
        <v>16</v>
      </c>
      <c r="L35" s="23"/>
    </row>
    <row r="36" spans="1:12" ht="38.25">
      <c r="A36" s="6" t="s">
        <v>10</v>
      </c>
      <c r="B36" s="6" t="s">
        <v>11</v>
      </c>
      <c r="C36" s="6" t="s">
        <v>238</v>
      </c>
      <c r="D36" s="24" t="s">
        <v>58</v>
      </c>
      <c r="E36" s="6" t="s">
        <v>226</v>
      </c>
      <c r="F36" s="6" t="s">
        <v>18</v>
      </c>
      <c r="G36" s="6" t="s">
        <v>225</v>
      </c>
      <c r="H36" s="7">
        <v>9907.94</v>
      </c>
      <c r="I36" s="8">
        <v>16534.439999999999</v>
      </c>
      <c r="J36" s="25" t="s">
        <v>56</v>
      </c>
      <c r="K36" s="24" t="s">
        <v>16</v>
      </c>
      <c r="L36" s="23"/>
    </row>
    <row r="37" spans="1:12" ht="165.75">
      <c r="A37" s="6" t="s">
        <v>10</v>
      </c>
      <c r="B37" s="6" t="s">
        <v>11</v>
      </c>
      <c r="C37" s="6" t="s">
        <v>239</v>
      </c>
      <c r="D37" s="24" t="s">
        <v>59</v>
      </c>
      <c r="E37" s="6" t="s">
        <v>226</v>
      </c>
      <c r="F37" s="6" t="s">
        <v>18</v>
      </c>
      <c r="G37" s="6" t="s">
        <v>225</v>
      </c>
      <c r="H37" s="7">
        <v>9123.2000000000007</v>
      </c>
      <c r="I37" s="8">
        <v>88220.58</v>
      </c>
      <c r="J37" s="25" t="s">
        <v>202</v>
      </c>
      <c r="K37" s="24" t="s">
        <v>16</v>
      </c>
      <c r="L37" s="23"/>
    </row>
    <row r="38" spans="1:12" ht="165.75">
      <c r="A38" s="6" t="s">
        <v>10</v>
      </c>
      <c r="B38" s="6" t="s">
        <v>11</v>
      </c>
      <c r="C38" s="6" t="s">
        <v>786</v>
      </c>
      <c r="D38" s="24" t="s">
        <v>787</v>
      </c>
      <c r="E38" s="6" t="s">
        <v>788</v>
      </c>
      <c r="F38" s="6" t="s">
        <v>78</v>
      </c>
      <c r="G38" s="6" t="s">
        <v>789</v>
      </c>
      <c r="H38" s="7">
        <v>36700.06</v>
      </c>
      <c r="I38" s="8"/>
      <c r="J38" s="25" t="s">
        <v>202</v>
      </c>
      <c r="K38" s="24" t="s">
        <v>16</v>
      </c>
      <c r="L38" s="23"/>
    </row>
    <row r="39" spans="1:12" ht="38.25">
      <c r="A39" s="6" t="s">
        <v>10</v>
      </c>
      <c r="B39" s="6" t="s">
        <v>11</v>
      </c>
      <c r="C39" s="6" t="s">
        <v>240</v>
      </c>
      <c r="D39" s="24" t="s">
        <v>196</v>
      </c>
      <c r="E39" s="6" t="s">
        <v>226</v>
      </c>
      <c r="F39" s="6" t="s">
        <v>39</v>
      </c>
      <c r="G39" s="6" t="s">
        <v>225</v>
      </c>
      <c r="H39" s="7">
        <v>1866</v>
      </c>
      <c r="I39" s="8"/>
      <c r="J39" s="25" t="s">
        <v>56</v>
      </c>
      <c r="K39" s="24" t="s">
        <v>16</v>
      </c>
      <c r="L39" s="23"/>
    </row>
    <row r="40" spans="1:12" ht="127.5">
      <c r="A40" s="6" t="s">
        <v>10</v>
      </c>
      <c r="B40" s="6" t="s">
        <v>11</v>
      </c>
      <c r="C40" s="6" t="s">
        <v>241</v>
      </c>
      <c r="D40" s="24" t="s">
        <v>222</v>
      </c>
      <c r="E40" s="6" t="s">
        <v>242</v>
      </c>
      <c r="F40" s="6" t="s">
        <v>224</v>
      </c>
      <c r="G40" s="6" t="s">
        <v>243</v>
      </c>
      <c r="H40" s="7">
        <v>198045.04</v>
      </c>
      <c r="I40" s="8"/>
      <c r="J40" s="25" t="s">
        <v>1027</v>
      </c>
      <c r="K40" s="24" t="s">
        <v>16</v>
      </c>
      <c r="L40" s="23"/>
    </row>
    <row r="41" spans="1:12" ht="210" customHeight="1">
      <c r="A41" s="6" t="s">
        <v>10</v>
      </c>
      <c r="B41" s="6" t="s">
        <v>11</v>
      </c>
      <c r="C41" s="6" t="s">
        <v>256</v>
      </c>
      <c r="D41" s="32" t="s">
        <v>254</v>
      </c>
      <c r="E41" s="6" t="s">
        <v>226</v>
      </c>
      <c r="F41" s="6" t="s">
        <v>255</v>
      </c>
      <c r="G41" s="6" t="s">
        <v>225</v>
      </c>
      <c r="H41" s="8">
        <v>320425.25</v>
      </c>
      <c r="I41" s="8"/>
      <c r="J41" s="25" t="s">
        <v>799</v>
      </c>
      <c r="K41" s="24" t="s">
        <v>16</v>
      </c>
      <c r="L41" s="23"/>
    </row>
    <row r="42" spans="1:12" ht="76.5">
      <c r="A42" s="6" t="s">
        <v>10</v>
      </c>
      <c r="B42" s="6" t="s">
        <v>11</v>
      </c>
      <c r="C42" s="33" t="s">
        <v>244</v>
      </c>
      <c r="D42" s="34" t="s">
        <v>61</v>
      </c>
      <c r="E42" s="6" t="s">
        <v>226</v>
      </c>
      <c r="F42" s="6" t="s">
        <v>14</v>
      </c>
      <c r="G42" s="6" t="s">
        <v>225</v>
      </c>
      <c r="H42" s="7">
        <v>38178.46</v>
      </c>
      <c r="I42" s="8">
        <v>132784.73000000001</v>
      </c>
      <c r="J42" s="25" t="s">
        <v>1028</v>
      </c>
      <c r="K42" s="24" t="s">
        <v>16</v>
      </c>
      <c r="L42" s="23"/>
    </row>
    <row r="43" spans="1:12" ht="38.25">
      <c r="A43" s="6" t="s">
        <v>10</v>
      </c>
      <c r="B43" s="6" t="s">
        <v>11</v>
      </c>
      <c r="C43" s="6" t="s">
        <v>791</v>
      </c>
      <c r="D43" s="24" t="s">
        <v>792</v>
      </c>
      <c r="E43" s="6" t="s">
        <v>793</v>
      </c>
      <c r="F43" s="6" t="s">
        <v>14</v>
      </c>
      <c r="G43" s="6" t="s">
        <v>794</v>
      </c>
      <c r="H43" s="7">
        <v>928.73</v>
      </c>
      <c r="I43" s="8"/>
      <c r="J43" s="25" t="s">
        <v>56</v>
      </c>
      <c r="K43" s="24" t="s">
        <v>16</v>
      </c>
      <c r="L43" s="23"/>
    </row>
    <row r="44" spans="1:12" ht="242.25">
      <c r="A44" s="6" t="s">
        <v>186</v>
      </c>
      <c r="B44" s="6" t="s">
        <v>11</v>
      </c>
      <c r="C44" s="6" t="s">
        <v>248</v>
      </c>
      <c r="D44" s="24" t="s">
        <v>245</v>
      </c>
      <c r="E44" s="6" t="s">
        <v>246</v>
      </c>
      <c r="F44" s="6" t="s">
        <v>18</v>
      </c>
      <c r="G44" s="6" t="s">
        <v>247</v>
      </c>
      <c r="H44" s="81">
        <v>131569.09</v>
      </c>
      <c r="I44" s="8"/>
      <c r="J44" s="25" t="s">
        <v>1029</v>
      </c>
      <c r="K44" s="24" t="s">
        <v>16</v>
      </c>
      <c r="L44" s="23"/>
    </row>
    <row r="45" spans="1:12" ht="242.25">
      <c r="A45" s="6" t="s">
        <v>10</v>
      </c>
      <c r="B45" s="6" t="s">
        <v>11</v>
      </c>
      <c r="C45" s="6" t="s">
        <v>796</v>
      </c>
      <c r="D45" s="24" t="s">
        <v>245</v>
      </c>
      <c r="E45" s="6" t="s">
        <v>770</v>
      </c>
      <c r="F45" s="6" t="s">
        <v>18</v>
      </c>
      <c r="G45" s="6" t="s">
        <v>771</v>
      </c>
      <c r="H45" s="82"/>
      <c r="I45" s="8"/>
      <c r="J45" s="25" t="s">
        <v>795</v>
      </c>
      <c r="K45" s="24"/>
      <c r="L45" s="23"/>
    </row>
    <row r="46" spans="1:12" ht="38.25">
      <c r="A46" s="6" t="s">
        <v>10</v>
      </c>
      <c r="B46" s="6" t="s">
        <v>11</v>
      </c>
      <c r="C46" s="6" t="s">
        <v>445</v>
      </c>
      <c r="D46" s="24" t="s">
        <v>790</v>
      </c>
      <c r="E46" s="6" t="s">
        <v>226</v>
      </c>
      <c r="F46" s="6" t="s">
        <v>21</v>
      </c>
      <c r="G46" s="6" t="s">
        <v>243</v>
      </c>
      <c r="H46" s="7">
        <v>124030.64</v>
      </c>
      <c r="I46" s="8">
        <v>477916.8</v>
      </c>
      <c r="J46" s="25" t="s">
        <v>446</v>
      </c>
      <c r="K46" s="24" t="s">
        <v>16</v>
      </c>
      <c r="L46" s="23"/>
    </row>
    <row r="47" spans="1:12" ht="76.5">
      <c r="A47" s="6" t="s">
        <v>186</v>
      </c>
      <c r="B47" s="6" t="s">
        <v>11</v>
      </c>
      <c r="C47" s="6" t="s">
        <v>197</v>
      </c>
      <c r="D47" s="24" t="s">
        <v>198</v>
      </c>
      <c r="E47" s="6" t="s">
        <v>199</v>
      </c>
      <c r="F47" s="6" t="s">
        <v>68</v>
      </c>
      <c r="G47" s="6" t="s">
        <v>200</v>
      </c>
      <c r="H47" s="81">
        <v>38247.49</v>
      </c>
      <c r="I47" s="8"/>
      <c r="J47" s="25" t="s">
        <v>1030</v>
      </c>
      <c r="K47" s="24" t="s">
        <v>16</v>
      </c>
      <c r="L47" s="23"/>
    </row>
    <row r="48" spans="1:12" ht="165.75">
      <c r="A48" s="6" t="s">
        <v>10</v>
      </c>
      <c r="B48" s="6" t="s">
        <v>11</v>
      </c>
      <c r="C48" s="6" t="s">
        <v>797</v>
      </c>
      <c r="D48" s="24" t="s">
        <v>198</v>
      </c>
      <c r="E48" s="6" t="s">
        <v>770</v>
      </c>
      <c r="F48" s="6" t="s">
        <v>68</v>
      </c>
      <c r="G48" s="6" t="s">
        <v>771</v>
      </c>
      <c r="H48" s="82"/>
      <c r="I48" s="8"/>
      <c r="J48" s="25" t="s">
        <v>798</v>
      </c>
      <c r="K48" s="24" t="s">
        <v>16</v>
      </c>
      <c r="L48" s="23"/>
    </row>
    <row r="49" spans="1:12" ht="76.5">
      <c r="A49" s="6" t="s">
        <v>186</v>
      </c>
      <c r="B49" s="6" t="s">
        <v>11</v>
      </c>
      <c r="C49" s="6" t="s">
        <v>62</v>
      </c>
      <c r="D49" s="6" t="s">
        <v>63</v>
      </c>
      <c r="E49" s="6" t="s">
        <v>13</v>
      </c>
      <c r="F49" s="6" t="s">
        <v>57</v>
      </c>
      <c r="G49" s="6" t="s">
        <v>15</v>
      </c>
      <c r="H49" s="81">
        <v>272013.53000000003</v>
      </c>
      <c r="I49" s="8">
        <v>135895.62</v>
      </c>
      <c r="J49" s="25" t="s">
        <v>185</v>
      </c>
      <c r="K49" s="24" t="s">
        <v>16</v>
      </c>
      <c r="L49" s="23"/>
    </row>
    <row r="50" spans="1:12" ht="153">
      <c r="A50" s="6" t="s">
        <v>10</v>
      </c>
      <c r="B50" s="6" t="s">
        <v>11</v>
      </c>
      <c r="C50" s="6" t="s">
        <v>441</v>
      </c>
      <c r="D50" s="6" t="s">
        <v>63</v>
      </c>
      <c r="E50" s="6" t="s">
        <v>226</v>
      </c>
      <c r="F50" s="6" t="s">
        <v>57</v>
      </c>
      <c r="G50" s="6" t="s">
        <v>225</v>
      </c>
      <c r="H50" s="82"/>
      <c r="I50" s="8">
        <v>135895.62</v>
      </c>
      <c r="J50" s="25" t="s">
        <v>442</v>
      </c>
      <c r="K50" s="24" t="s">
        <v>16</v>
      </c>
      <c r="L50" s="23"/>
    </row>
    <row r="51" spans="1:12" ht="255">
      <c r="A51" s="6" t="s">
        <v>10</v>
      </c>
      <c r="B51" s="6" t="s">
        <v>11</v>
      </c>
      <c r="C51" s="6" t="s">
        <v>249</v>
      </c>
      <c r="D51" s="35" t="s">
        <v>250</v>
      </c>
      <c r="E51" s="6" t="s">
        <v>252</v>
      </c>
      <c r="F51" s="6" t="s">
        <v>27</v>
      </c>
      <c r="G51" s="6" t="s">
        <v>251</v>
      </c>
      <c r="H51" s="8">
        <v>188992.5</v>
      </c>
      <c r="I51" s="8"/>
      <c r="J51" s="25" t="s">
        <v>802</v>
      </c>
      <c r="K51" s="24" t="s">
        <v>16</v>
      </c>
      <c r="L51" s="23"/>
    </row>
    <row r="52" spans="1:12" ht="38.25">
      <c r="A52" s="6" t="s">
        <v>10</v>
      </c>
      <c r="B52" s="6" t="s">
        <v>11</v>
      </c>
      <c r="C52" s="6" t="s">
        <v>253</v>
      </c>
      <c r="D52" s="24" t="s">
        <v>65</v>
      </c>
      <c r="E52" s="6" t="s">
        <v>226</v>
      </c>
      <c r="F52" s="6" t="s">
        <v>18</v>
      </c>
      <c r="G52" s="6" t="s">
        <v>225</v>
      </c>
      <c r="H52" s="7">
        <v>147804.64000000001</v>
      </c>
      <c r="I52" s="8">
        <v>32182.54</v>
      </c>
      <c r="J52" s="25" t="s">
        <v>56</v>
      </c>
      <c r="K52" s="24" t="s">
        <v>16</v>
      </c>
      <c r="L52" s="23"/>
    </row>
    <row r="53" spans="1:12" ht="38.25">
      <c r="A53" s="6" t="s">
        <v>10</v>
      </c>
      <c r="B53" s="6" t="s">
        <v>11</v>
      </c>
      <c r="C53" s="6" t="s">
        <v>288</v>
      </c>
      <c r="D53" s="24" t="s">
        <v>66</v>
      </c>
      <c r="E53" s="6" t="s">
        <v>226</v>
      </c>
      <c r="F53" s="6" t="s">
        <v>151</v>
      </c>
      <c r="G53" s="6" t="s">
        <v>225</v>
      </c>
      <c r="H53" s="7">
        <v>6932.36</v>
      </c>
      <c r="I53" s="8"/>
      <c r="J53" s="25" t="s">
        <v>56</v>
      </c>
      <c r="K53" s="24" t="s">
        <v>16</v>
      </c>
      <c r="L53" s="23"/>
    </row>
    <row r="54" spans="1:12" ht="76.5">
      <c r="A54" s="6" t="s">
        <v>10</v>
      </c>
      <c r="B54" s="6" t="s">
        <v>11</v>
      </c>
      <c r="C54" s="6" t="s">
        <v>258</v>
      </c>
      <c r="D54" s="24" t="s">
        <v>290</v>
      </c>
      <c r="E54" s="6" t="s">
        <v>259</v>
      </c>
      <c r="F54" s="6" t="s">
        <v>44</v>
      </c>
      <c r="G54" s="6" t="s">
        <v>225</v>
      </c>
      <c r="H54" s="8">
        <v>126449.21</v>
      </c>
      <c r="I54" s="8"/>
      <c r="J54" s="25" t="s">
        <v>803</v>
      </c>
      <c r="K54" s="24" t="s">
        <v>16</v>
      </c>
      <c r="L54" s="23"/>
    </row>
    <row r="55" spans="1:12" ht="76.5">
      <c r="A55" s="6" t="s">
        <v>10</v>
      </c>
      <c r="B55" s="6" t="s">
        <v>11</v>
      </c>
      <c r="C55" s="6" t="s">
        <v>804</v>
      </c>
      <c r="D55" s="24" t="s">
        <v>805</v>
      </c>
      <c r="E55" s="6" t="s">
        <v>770</v>
      </c>
      <c r="F55" s="6" t="s">
        <v>68</v>
      </c>
      <c r="G55" s="6" t="s">
        <v>771</v>
      </c>
      <c r="H55" s="11">
        <v>14098.8</v>
      </c>
      <c r="I55" s="14"/>
      <c r="J55" s="25" t="s">
        <v>806</v>
      </c>
      <c r="K55" s="24" t="s">
        <v>16</v>
      </c>
      <c r="L55" s="23"/>
    </row>
    <row r="56" spans="1:12" ht="38.25">
      <c r="A56" s="6" t="s">
        <v>10</v>
      </c>
      <c r="B56" s="6" t="s">
        <v>11</v>
      </c>
      <c r="C56" s="6" t="s">
        <v>807</v>
      </c>
      <c r="D56" s="24" t="s">
        <v>808</v>
      </c>
      <c r="E56" s="6" t="s">
        <v>770</v>
      </c>
      <c r="F56" s="6" t="s">
        <v>21</v>
      </c>
      <c r="G56" s="6" t="s">
        <v>771</v>
      </c>
      <c r="H56" s="7">
        <v>0</v>
      </c>
      <c r="I56" s="14">
        <v>531009.06000000006</v>
      </c>
      <c r="J56" s="25" t="s">
        <v>809</v>
      </c>
      <c r="K56" s="24" t="s">
        <v>16</v>
      </c>
      <c r="L56" s="23"/>
    </row>
    <row r="57" spans="1:12" ht="63.75">
      <c r="A57" s="6" t="s">
        <v>10</v>
      </c>
      <c r="B57" s="6" t="s">
        <v>11</v>
      </c>
      <c r="C57" s="6" t="s">
        <v>257</v>
      </c>
      <c r="D57" s="24" t="s">
        <v>67</v>
      </c>
      <c r="E57" s="6" t="s">
        <v>242</v>
      </c>
      <c r="F57" s="6" t="s">
        <v>21</v>
      </c>
      <c r="G57" s="6" t="s">
        <v>243</v>
      </c>
      <c r="H57" s="7">
        <v>592790.12</v>
      </c>
      <c r="I57" s="14">
        <v>531009.06000000006</v>
      </c>
      <c r="J57" s="25" t="s">
        <v>291</v>
      </c>
      <c r="K57" s="24" t="s">
        <v>16</v>
      </c>
      <c r="L57" s="23"/>
    </row>
    <row r="58" spans="1:12" ht="204">
      <c r="A58" s="6" t="s">
        <v>10</v>
      </c>
      <c r="B58" s="6" t="s">
        <v>11</v>
      </c>
      <c r="C58" s="6" t="s">
        <v>260</v>
      </c>
      <c r="D58" s="24" t="s">
        <v>292</v>
      </c>
      <c r="E58" s="6" t="s">
        <v>242</v>
      </c>
      <c r="F58" s="6" t="s">
        <v>69</v>
      </c>
      <c r="G58" s="6" t="s">
        <v>243</v>
      </c>
      <c r="H58" s="7">
        <v>366019.07</v>
      </c>
      <c r="I58" s="9">
        <v>164804.01999999999</v>
      </c>
      <c r="J58" s="27" t="s">
        <v>810</v>
      </c>
      <c r="K58" s="24" t="s">
        <v>16</v>
      </c>
      <c r="L58" s="23"/>
    </row>
    <row r="59" spans="1:12" ht="165.75">
      <c r="A59" s="6" t="s">
        <v>10</v>
      </c>
      <c r="B59" s="6" t="s">
        <v>11</v>
      </c>
      <c r="C59" s="6" t="s">
        <v>449</v>
      </c>
      <c r="D59" s="24" t="s">
        <v>1045</v>
      </c>
      <c r="E59" s="6" t="s">
        <v>226</v>
      </c>
      <c r="F59" s="6" t="s">
        <v>18</v>
      </c>
      <c r="G59" s="6" t="s">
        <v>225</v>
      </c>
      <c r="H59" s="7">
        <v>46861.52</v>
      </c>
      <c r="I59" s="8">
        <v>100642.1</v>
      </c>
      <c r="J59" s="25" t="s">
        <v>203</v>
      </c>
      <c r="K59" s="24" t="s">
        <v>16</v>
      </c>
      <c r="L59" s="23"/>
    </row>
    <row r="60" spans="1:12" ht="38.25">
      <c r="A60" s="6" t="s">
        <v>10</v>
      </c>
      <c r="B60" s="6" t="s">
        <v>11</v>
      </c>
      <c r="C60" s="6" t="s">
        <v>262</v>
      </c>
      <c r="D60" s="24" t="s">
        <v>261</v>
      </c>
      <c r="E60" s="6" t="s">
        <v>226</v>
      </c>
      <c r="F60" s="6" t="s">
        <v>21</v>
      </c>
      <c r="G60" s="6" t="s">
        <v>225</v>
      </c>
      <c r="H60" s="8">
        <v>343589.58</v>
      </c>
      <c r="I60" s="8"/>
      <c r="J60" s="25" t="s">
        <v>293</v>
      </c>
      <c r="K60" s="24" t="s">
        <v>16</v>
      </c>
      <c r="L60" s="23"/>
    </row>
    <row r="61" spans="1:12" ht="255">
      <c r="A61" s="6" t="s">
        <v>186</v>
      </c>
      <c r="B61" s="6" t="s">
        <v>11</v>
      </c>
      <c r="C61" s="6" t="s">
        <v>294</v>
      </c>
      <c r="D61" s="24" t="s">
        <v>295</v>
      </c>
      <c r="E61" s="6" t="s">
        <v>246</v>
      </c>
      <c r="F61" s="6" t="s">
        <v>27</v>
      </c>
      <c r="G61" s="6" t="s">
        <v>247</v>
      </c>
      <c r="H61" s="81">
        <v>85350</v>
      </c>
      <c r="I61" s="8"/>
      <c r="J61" s="25" t="s">
        <v>812</v>
      </c>
      <c r="K61" s="24" t="s">
        <v>16</v>
      </c>
      <c r="L61" s="23"/>
    </row>
    <row r="62" spans="1:12" ht="140.25">
      <c r="A62" s="6" t="s">
        <v>10</v>
      </c>
      <c r="B62" s="6" t="s">
        <v>11</v>
      </c>
      <c r="C62" s="6" t="s">
        <v>811</v>
      </c>
      <c r="D62" s="24" t="s">
        <v>295</v>
      </c>
      <c r="E62" s="6" t="s">
        <v>770</v>
      </c>
      <c r="F62" s="6" t="s">
        <v>27</v>
      </c>
      <c r="G62" s="6" t="s">
        <v>771</v>
      </c>
      <c r="H62" s="82"/>
      <c r="I62" s="8"/>
      <c r="J62" s="25" t="s">
        <v>813</v>
      </c>
      <c r="K62" s="24" t="s">
        <v>16</v>
      </c>
      <c r="L62" s="23"/>
    </row>
    <row r="63" spans="1:12" ht="38.25">
      <c r="A63" s="6" t="s">
        <v>10</v>
      </c>
      <c r="B63" s="6" t="s">
        <v>11</v>
      </c>
      <c r="C63" s="6" t="s">
        <v>296</v>
      </c>
      <c r="D63" s="24" t="s">
        <v>70</v>
      </c>
      <c r="E63" s="6" t="s">
        <v>13</v>
      </c>
      <c r="F63" s="6" t="s">
        <v>44</v>
      </c>
      <c r="G63" s="6" t="s">
        <v>225</v>
      </c>
      <c r="H63" s="7">
        <v>0</v>
      </c>
      <c r="I63" s="14">
        <v>299479</v>
      </c>
      <c r="J63" s="25" t="s">
        <v>56</v>
      </c>
      <c r="K63" s="24" t="s">
        <v>16</v>
      </c>
      <c r="L63" s="23"/>
    </row>
    <row r="64" spans="1:12" ht="204">
      <c r="A64" s="6" t="s">
        <v>10</v>
      </c>
      <c r="B64" s="6" t="s">
        <v>11</v>
      </c>
      <c r="C64" s="6" t="s">
        <v>297</v>
      </c>
      <c r="D64" s="24" t="s">
        <v>71</v>
      </c>
      <c r="E64" s="6" t="s">
        <v>226</v>
      </c>
      <c r="F64" s="6" t="s">
        <v>201</v>
      </c>
      <c r="G64" s="6" t="s">
        <v>225</v>
      </c>
      <c r="H64" s="7">
        <v>1977201.62</v>
      </c>
      <c r="I64" s="8">
        <v>1091756.69</v>
      </c>
      <c r="J64" s="25" t="s">
        <v>815</v>
      </c>
      <c r="K64" s="24" t="s">
        <v>16</v>
      </c>
      <c r="L64" s="23"/>
    </row>
    <row r="65" spans="1:12" ht="102">
      <c r="A65" s="6" t="s">
        <v>10</v>
      </c>
      <c r="B65" s="6" t="s">
        <v>11</v>
      </c>
      <c r="C65" s="6" t="s">
        <v>307</v>
      </c>
      <c r="D65" s="24" t="s">
        <v>308</v>
      </c>
      <c r="E65" s="6" t="s">
        <v>265</v>
      </c>
      <c r="F65" s="6" t="s">
        <v>27</v>
      </c>
      <c r="G65" s="6" t="s">
        <v>266</v>
      </c>
      <c r="H65" s="11">
        <v>303622.89</v>
      </c>
      <c r="I65" s="14"/>
      <c r="J65" s="25" t="s">
        <v>270</v>
      </c>
      <c r="K65" s="24" t="s">
        <v>16</v>
      </c>
      <c r="L65" s="23"/>
    </row>
    <row r="66" spans="1:12" ht="38.25">
      <c r="A66" s="6" t="s">
        <v>10</v>
      </c>
      <c r="B66" s="6" t="s">
        <v>11</v>
      </c>
      <c r="C66" s="6" t="s">
        <v>816</v>
      </c>
      <c r="D66" s="24" t="s">
        <v>73</v>
      </c>
      <c r="E66" s="6" t="s">
        <v>817</v>
      </c>
      <c r="F66" s="6" t="s">
        <v>74</v>
      </c>
      <c r="G66" s="6" t="s">
        <v>818</v>
      </c>
      <c r="H66" s="81">
        <v>1869303.07</v>
      </c>
      <c r="I66" s="8">
        <v>1569253.54</v>
      </c>
      <c r="J66" s="25" t="s">
        <v>819</v>
      </c>
      <c r="K66" s="24" t="s">
        <v>16</v>
      </c>
      <c r="L66" s="23"/>
    </row>
    <row r="67" spans="1:12" ht="114.75">
      <c r="A67" s="6" t="s">
        <v>10</v>
      </c>
      <c r="B67" s="6" t="s">
        <v>11</v>
      </c>
      <c r="C67" s="6" t="s">
        <v>302</v>
      </c>
      <c r="D67" s="24" t="s">
        <v>73</v>
      </c>
      <c r="E67" s="6" t="s">
        <v>226</v>
      </c>
      <c r="F67" s="6" t="s">
        <v>74</v>
      </c>
      <c r="G67" s="6" t="s">
        <v>225</v>
      </c>
      <c r="H67" s="82"/>
      <c r="I67" s="8">
        <v>1569253.54</v>
      </c>
      <c r="J67" s="25" t="s">
        <v>303</v>
      </c>
      <c r="K67" s="24" t="s">
        <v>16</v>
      </c>
      <c r="L67" s="23"/>
    </row>
    <row r="68" spans="1:12" ht="140.25">
      <c r="A68" s="6" t="s">
        <v>10</v>
      </c>
      <c r="B68" s="6" t="s">
        <v>11</v>
      </c>
      <c r="C68" s="6" t="s">
        <v>418</v>
      </c>
      <c r="D68" s="24" t="s">
        <v>1009</v>
      </c>
      <c r="E68" s="6" t="s">
        <v>226</v>
      </c>
      <c r="F68" s="6" t="s">
        <v>72</v>
      </c>
      <c r="G68" s="6" t="s">
        <v>225</v>
      </c>
      <c r="H68" s="7">
        <v>93300</v>
      </c>
      <c r="I68" s="8">
        <v>49528.160000000003</v>
      </c>
      <c r="J68" s="25" t="s">
        <v>822</v>
      </c>
      <c r="K68" s="24" t="s">
        <v>16</v>
      </c>
      <c r="L68" s="23"/>
    </row>
    <row r="69" spans="1:12" ht="76.5">
      <c r="A69" s="6" t="s">
        <v>10</v>
      </c>
      <c r="B69" s="6" t="s">
        <v>11</v>
      </c>
      <c r="C69" s="6" t="s">
        <v>304</v>
      </c>
      <c r="D69" s="24" t="s">
        <v>75</v>
      </c>
      <c r="E69" s="6" t="s">
        <v>226</v>
      </c>
      <c r="F69" s="6" t="s">
        <v>64</v>
      </c>
      <c r="G69" s="6" t="s">
        <v>225</v>
      </c>
      <c r="H69" s="7">
        <v>343195.22</v>
      </c>
      <c r="I69" s="8">
        <v>201983.22</v>
      </c>
      <c r="J69" s="25" t="s">
        <v>178</v>
      </c>
      <c r="K69" s="24" t="s">
        <v>16</v>
      </c>
      <c r="L69" s="23"/>
    </row>
    <row r="70" spans="1:12" ht="102">
      <c r="A70" s="6" t="s">
        <v>10</v>
      </c>
      <c r="B70" s="6" t="s">
        <v>11</v>
      </c>
      <c r="C70" s="6" t="s">
        <v>305</v>
      </c>
      <c r="D70" s="24" t="s">
        <v>76</v>
      </c>
      <c r="E70" s="6" t="s">
        <v>226</v>
      </c>
      <c r="F70" s="6" t="s">
        <v>27</v>
      </c>
      <c r="G70" s="6" t="s">
        <v>225</v>
      </c>
      <c r="H70" s="7">
        <v>23202.61</v>
      </c>
      <c r="I70" s="8">
        <v>186519.8</v>
      </c>
      <c r="J70" s="25" t="s">
        <v>820</v>
      </c>
      <c r="K70" s="24" t="s">
        <v>16</v>
      </c>
      <c r="L70" s="23"/>
    </row>
    <row r="71" spans="1:12" ht="38.25">
      <c r="A71" s="6" t="s">
        <v>10</v>
      </c>
      <c r="B71" s="6" t="s">
        <v>11</v>
      </c>
      <c r="C71" s="6" t="s">
        <v>306</v>
      </c>
      <c r="D71" s="24" t="s">
        <v>77</v>
      </c>
      <c r="E71" s="6" t="s">
        <v>226</v>
      </c>
      <c r="F71" s="6" t="s">
        <v>44</v>
      </c>
      <c r="G71" s="6" t="s">
        <v>225</v>
      </c>
      <c r="H71" s="7">
        <v>297545.78000000003</v>
      </c>
      <c r="I71" s="8">
        <v>517712.16</v>
      </c>
      <c r="J71" s="25" t="s">
        <v>179</v>
      </c>
      <c r="K71" s="24" t="s">
        <v>16</v>
      </c>
      <c r="L71" s="23"/>
    </row>
    <row r="72" spans="1:12" ht="38.25">
      <c r="A72" s="6" t="s">
        <v>186</v>
      </c>
      <c r="B72" s="6" t="s">
        <v>11</v>
      </c>
      <c r="C72" s="6" t="s">
        <v>309</v>
      </c>
      <c r="D72" s="24" t="s">
        <v>310</v>
      </c>
      <c r="E72" s="6" t="s">
        <v>311</v>
      </c>
      <c r="F72" s="6" t="s">
        <v>174</v>
      </c>
      <c r="G72" s="6" t="s">
        <v>315</v>
      </c>
      <c r="H72" s="81">
        <v>1450.96</v>
      </c>
      <c r="I72" s="8"/>
      <c r="J72" s="25" t="s">
        <v>179</v>
      </c>
      <c r="K72" s="24" t="s">
        <v>16</v>
      </c>
      <c r="L72" s="23"/>
    </row>
    <row r="73" spans="1:12" ht="38.25">
      <c r="A73" s="6" t="s">
        <v>10</v>
      </c>
      <c r="B73" s="6" t="s">
        <v>11</v>
      </c>
      <c r="C73" s="6" t="s">
        <v>821</v>
      </c>
      <c r="D73" s="24" t="s">
        <v>310</v>
      </c>
      <c r="E73" s="6" t="s">
        <v>770</v>
      </c>
      <c r="F73" s="6" t="s">
        <v>174</v>
      </c>
      <c r="G73" s="6" t="s">
        <v>771</v>
      </c>
      <c r="H73" s="82"/>
      <c r="I73" s="8"/>
      <c r="J73" s="25" t="s">
        <v>179</v>
      </c>
      <c r="K73" s="24" t="s">
        <v>16</v>
      </c>
      <c r="L73" s="23"/>
    </row>
    <row r="74" spans="1:12" ht="127.5">
      <c r="A74" s="6" t="s">
        <v>186</v>
      </c>
      <c r="B74" s="6" t="s">
        <v>11</v>
      </c>
      <c r="C74" s="6" t="s">
        <v>312</v>
      </c>
      <c r="D74" s="24" t="s">
        <v>313</v>
      </c>
      <c r="E74" s="6" t="s">
        <v>269</v>
      </c>
      <c r="F74" s="6" t="s">
        <v>174</v>
      </c>
      <c r="G74" s="6" t="s">
        <v>314</v>
      </c>
      <c r="H74" s="8">
        <v>0</v>
      </c>
      <c r="I74" s="14"/>
      <c r="J74" s="25" t="s">
        <v>289</v>
      </c>
      <c r="K74" s="24" t="s">
        <v>16</v>
      </c>
      <c r="L74" s="23"/>
    </row>
    <row r="75" spans="1:12" ht="140.25">
      <c r="A75" s="6" t="s">
        <v>10</v>
      </c>
      <c r="B75" s="6" t="s">
        <v>11</v>
      </c>
      <c r="C75" s="6" t="s">
        <v>298</v>
      </c>
      <c r="D75" s="24" t="s">
        <v>299</v>
      </c>
      <c r="E75" s="6" t="s">
        <v>300</v>
      </c>
      <c r="F75" s="6" t="s">
        <v>39</v>
      </c>
      <c r="G75" s="6" t="s">
        <v>301</v>
      </c>
      <c r="H75" s="11">
        <v>178974.06</v>
      </c>
      <c r="I75" s="14"/>
      <c r="J75" s="25" t="s">
        <v>450</v>
      </c>
      <c r="K75" s="24" t="s">
        <v>16</v>
      </c>
      <c r="L75" s="23"/>
    </row>
    <row r="76" spans="1:12" ht="191.25">
      <c r="A76" s="6" t="s">
        <v>10</v>
      </c>
      <c r="B76" s="6" t="s">
        <v>11</v>
      </c>
      <c r="C76" s="6" t="s">
        <v>316</v>
      </c>
      <c r="D76" s="24" t="s">
        <v>79</v>
      </c>
      <c r="E76" s="6" t="s">
        <v>226</v>
      </c>
      <c r="F76" s="6" t="s">
        <v>80</v>
      </c>
      <c r="G76" s="6" t="s">
        <v>225</v>
      </c>
      <c r="H76" s="7">
        <v>353254.6</v>
      </c>
      <c r="I76" s="8">
        <v>439249.62</v>
      </c>
      <c r="J76" s="25" t="s">
        <v>317</v>
      </c>
      <c r="K76" s="24" t="s">
        <v>16</v>
      </c>
      <c r="L76" s="23"/>
    </row>
    <row r="77" spans="1:12" ht="242.25">
      <c r="A77" s="6" t="s">
        <v>10</v>
      </c>
      <c r="B77" s="6" t="s">
        <v>11</v>
      </c>
      <c r="C77" s="6" t="s">
        <v>318</v>
      </c>
      <c r="D77" s="24" t="s">
        <v>81</v>
      </c>
      <c r="E77" s="29" t="s">
        <v>259</v>
      </c>
      <c r="F77" s="6" t="s">
        <v>82</v>
      </c>
      <c r="G77" s="6" t="s">
        <v>263</v>
      </c>
      <c r="H77" s="7">
        <v>643007.76</v>
      </c>
      <c r="I77" s="8">
        <v>671786.49</v>
      </c>
      <c r="J77" s="25" t="s">
        <v>1032</v>
      </c>
      <c r="K77" s="24" t="s">
        <v>16</v>
      </c>
      <c r="L77" s="23"/>
    </row>
    <row r="78" spans="1:12" ht="216.75">
      <c r="A78" s="6" t="s">
        <v>10</v>
      </c>
      <c r="B78" s="6" t="s">
        <v>11</v>
      </c>
      <c r="C78" s="6" t="s">
        <v>411</v>
      </c>
      <c r="D78" s="24" t="s">
        <v>83</v>
      </c>
      <c r="E78" s="29" t="s">
        <v>226</v>
      </c>
      <c r="F78" s="6" t="s">
        <v>84</v>
      </c>
      <c r="G78" s="6" t="s">
        <v>225</v>
      </c>
      <c r="H78" s="7">
        <v>746359.11</v>
      </c>
      <c r="I78" s="8"/>
      <c r="J78" s="25" t="s">
        <v>1031</v>
      </c>
      <c r="K78" s="24" t="s">
        <v>16</v>
      </c>
      <c r="L78" s="23"/>
    </row>
    <row r="79" spans="1:12" ht="216.75">
      <c r="A79" s="6" t="s">
        <v>10</v>
      </c>
      <c r="B79" s="6" t="s">
        <v>11</v>
      </c>
      <c r="C79" s="6" t="s">
        <v>323</v>
      </c>
      <c r="D79" s="24" t="s">
        <v>85</v>
      </c>
      <c r="E79" s="6" t="s">
        <v>226</v>
      </c>
      <c r="F79" s="6" t="s">
        <v>86</v>
      </c>
      <c r="G79" s="6" t="s">
        <v>225</v>
      </c>
      <c r="H79" s="7">
        <v>158249.74</v>
      </c>
      <c r="I79" s="8">
        <v>310900.42</v>
      </c>
      <c r="J79" s="25" t="s">
        <v>1033</v>
      </c>
      <c r="K79" s="24" t="s">
        <v>16</v>
      </c>
      <c r="L79" s="23"/>
    </row>
    <row r="80" spans="1:12" ht="38.25">
      <c r="A80" s="6" t="s">
        <v>10</v>
      </c>
      <c r="B80" s="6" t="s">
        <v>11</v>
      </c>
      <c r="C80" s="6" t="s">
        <v>416</v>
      </c>
      <c r="D80" s="24" t="s">
        <v>87</v>
      </c>
      <c r="E80" s="6" t="s">
        <v>242</v>
      </c>
      <c r="F80" s="6" t="s">
        <v>21</v>
      </c>
      <c r="G80" s="6" t="s">
        <v>243</v>
      </c>
      <c r="H80" s="7">
        <v>159961.22</v>
      </c>
      <c r="I80" s="8">
        <v>375154</v>
      </c>
      <c r="J80" s="25" t="s">
        <v>417</v>
      </c>
      <c r="K80" s="24" t="s">
        <v>16</v>
      </c>
      <c r="L80" s="36"/>
    </row>
    <row r="81" spans="1:12" ht="76.5">
      <c r="A81" s="6" t="s">
        <v>10</v>
      </c>
      <c r="B81" s="6" t="s">
        <v>11</v>
      </c>
      <c r="C81" s="6" t="s">
        <v>324</v>
      </c>
      <c r="D81" s="24" t="s">
        <v>88</v>
      </c>
      <c r="E81" s="6" t="s">
        <v>226</v>
      </c>
      <c r="F81" s="6" t="s">
        <v>72</v>
      </c>
      <c r="G81" s="6" t="s">
        <v>225</v>
      </c>
      <c r="H81" s="7">
        <v>236403.19</v>
      </c>
      <c r="I81" s="8">
        <v>239857.71</v>
      </c>
      <c r="J81" s="25" t="s">
        <v>832</v>
      </c>
      <c r="K81" s="24" t="s">
        <v>16</v>
      </c>
      <c r="L81" s="36"/>
    </row>
    <row r="82" spans="1:12" ht="178.5">
      <c r="A82" s="6" t="s">
        <v>10</v>
      </c>
      <c r="B82" s="6" t="s">
        <v>11</v>
      </c>
      <c r="C82" s="6" t="s">
        <v>325</v>
      </c>
      <c r="D82" s="6" t="s">
        <v>89</v>
      </c>
      <c r="E82" s="6" t="s">
        <v>226</v>
      </c>
      <c r="F82" s="6" t="s">
        <v>18</v>
      </c>
      <c r="G82" s="6" t="s">
        <v>225</v>
      </c>
      <c r="H82" s="7">
        <v>221856.35</v>
      </c>
      <c r="I82" s="8">
        <v>468286.5</v>
      </c>
      <c r="J82" s="25" t="s">
        <v>326</v>
      </c>
      <c r="K82" s="24" t="s">
        <v>16</v>
      </c>
      <c r="L82" s="23"/>
    </row>
    <row r="83" spans="1:12" ht="145.5" customHeight="1">
      <c r="A83" s="6" t="s">
        <v>10</v>
      </c>
      <c r="B83" s="6" t="s">
        <v>11</v>
      </c>
      <c r="C83" s="6" t="s">
        <v>437</v>
      </c>
      <c r="D83" s="24" t="s">
        <v>90</v>
      </c>
      <c r="E83" s="6" t="s">
        <v>259</v>
      </c>
      <c r="F83" s="6" t="s">
        <v>57</v>
      </c>
      <c r="G83" s="6" t="s">
        <v>263</v>
      </c>
      <c r="H83" s="7">
        <v>72789.66</v>
      </c>
      <c r="I83" s="15">
        <v>16467.95</v>
      </c>
      <c r="J83" s="25" t="s">
        <v>440</v>
      </c>
      <c r="K83" s="24" t="s">
        <v>16</v>
      </c>
      <c r="L83" s="23"/>
    </row>
    <row r="84" spans="1:12" ht="114.75">
      <c r="A84" s="6" t="s">
        <v>186</v>
      </c>
      <c r="B84" s="6" t="s">
        <v>11</v>
      </c>
      <c r="C84" s="6" t="s">
        <v>420</v>
      </c>
      <c r="D84" s="24" t="s">
        <v>421</v>
      </c>
      <c r="E84" s="6" t="s">
        <v>189</v>
      </c>
      <c r="F84" s="6" t="s">
        <v>57</v>
      </c>
      <c r="G84" s="6" t="s">
        <v>190</v>
      </c>
      <c r="H84" s="83">
        <v>54457.8</v>
      </c>
      <c r="I84" s="8"/>
      <c r="J84" s="25" t="s">
        <v>422</v>
      </c>
      <c r="K84" s="24" t="s">
        <v>16</v>
      </c>
      <c r="L84" s="23"/>
    </row>
    <row r="85" spans="1:12" ht="114.75">
      <c r="A85" s="6" t="s">
        <v>10</v>
      </c>
      <c r="B85" s="6" t="s">
        <v>11</v>
      </c>
      <c r="C85" s="6" t="s">
        <v>1008</v>
      </c>
      <c r="D85" s="24" t="s">
        <v>421</v>
      </c>
      <c r="E85" s="6" t="s">
        <v>770</v>
      </c>
      <c r="F85" s="6" t="s">
        <v>57</v>
      </c>
      <c r="G85" s="6" t="s">
        <v>771</v>
      </c>
      <c r="H85" s="82"/>
      <c r="I85" s="8"/>
      <c r="J85" s="25" t="s">
        <v>422</v>
      </c>
      <c r="K85" s="24" t="s">
        <v>16</v>
      </c>
      <c r="L85" s="23"/>
    </row>
    <row r="86" spans="1:12" ht="38.25">
      <c r="A86" s="6" t="s">
        <v>10</v>
      </c>
      <c r="B86" s="6" t="s">
        <v>11</v>
      </c>
      <c r="C86" s="6" t="s">
        <v>765</v>
      </c>
      <c r="D86" s="24" t="s">
        <v>764</v>
      </c>
      <c r="E86" s="6" t="s">
        <v>226</v>
      </c>
      <c r="F86" s="6" t="s">
        <v>78</v>
      </c>
      <c r="G86" s="6" t="s">
        <v>225</v>
      </c>
      <c r="H86" s="8">
        <v>555.82000000000005</v>
      </c>
      <c r="I86" s="8"/>
      <c r="J86" s="25" t="s">
        <v>19</v>
      </c>
      <c r="K86" s="24" t="s">
        <v>16</v>
      </c>
      <c r="L86" s="23"/>
    </row>
    <row r="87" spans="1:12" ht="153">
      <c r="A87" s="6" t="s">
        <v>10</v>
      </c>
      <c r="B87" s="6" t="s">
        <v>11</v>
      </c>
      <c r="C87" s="6" t="s">
        <v>327</v>
      </c>
      <c r="D87" s="24" t="s">
        <v>91</v>
      </c>
      <c r="E87" s="6" t="s">
        <v>226</v>
      </c>
      <c r="F87" s="6" t="s">
        <v>27</v>
      </c>
      <c r="G87" s="6" t="s">
        <v>225</v>
      </c>
      <c r="H87" s="7">
        <v>18000</v>
      </c>
      <c r="I87" s="8">
        <v>20907.09</v>
      </c>
      <c r="J87" s="25" t="s">
        <v>823</v>
      </c>
      <c r="K87" s="24" t="s">
        <v>16</v>
      </c>
      <c r="L87" s="23"/>
    </row>
    <row r="88" spans="1:12" ht="38.25">
      <c r="A88" s="6" t="s">
        <v>10</v>
      </c>
      <c r="B88" s="6" t="s">
        <v>11</v>
      </c>
      <c r="C88" s="6" t="s">
        <v>328</v>
      </c>
      <c r="D88" s="24" t="s">
        <v>92</v>
      </c>
      <c r="E88" s="6" t="s">
        <v>226</v>
      </c>
      <c r="F88" s="6" t="s">
        <v>93</v>
      </c>
      <c r="G88" s="6" t="s">
        <v>225</v>
      </c>
      <c r="H88" s="7">
        <v>30560.68</v>
      </c>
      <c r="I88" s="8">
        <v>3091.12</v>
      </c>
      <c r="J88" s="25" t="s">
        <v>19</v>
      </c>
      <c r="K88" s="24" t="s">
        <v>16</v>
      </c>
      <c r="L88" s="23"/>
    </row>
    <row r="89" spans="1:12" ht="102">
      <c r="A89" s="6" t="s">
        <v>10</v>
      </c>
      <c r="B89" s="6" t="s">
        <v>11</v>
      </c>
      <c r="C89" s="6" t="s">
        <v>824</v>
      </c>
      <c r="D89" s="24" t="s">
        <v>825</v>
      </c>
      <c r="E89" s="6" t="s">
        <v>826</v>
      </c>
      <c r="F89" s="6" t="s">
        <v>93</v>
      </c>
      <c r="G89" s="6" t="s">
        <v>827</v>
      </c>
      <c r="H89" s="7">
        <v>0</v>
      </c>
      <c r="I89" s="8">
        <v>3091.12</v>
      </c>
      <c r="J89" s="25" t="s">
        <v>828</v>
      </c>
      <c r="K89" s="24" t="s">
        <v>16</v>
      </c>
      <c r="L89" s="23"/>
    </row>
    <row r="90" spans="1:12" ht="102">
      <c r="A90" s="6" t="s">
        <v>10</v>
      </c>
      <c r="B90" s="6" t="s">
        <v>11</v>
      </c>
      <c r="C90" s="6" t="s">
        <v>829</v>
      </c>
      <c r="D90" s="24" t="s">
        <v>830</v>
      </c>
      <c r="E90" s="6" t="s">
        <v>793</v>
      </c>
      <c r="F90" s="6" t="s">
        <v>27</v>
      </c>
      <c r="G90" s="6" t="s">
        <v>794</v>
      </c>
      <c r="H90" s="7">
        <v>212626.77</v>
      </c>
      <c r="I90" s="8"/>
      <c r="J90" s="25" t="s">
        <v>270</v>
      </c>
      <c r="K90" s="24" t="s">
        <v>16</v>
      </c>
      <c r="L90" s="23"/>
    </row>
    <row r="91" spans="1:12" ht="102">
      <c r="A91" s="6" t="s">
        <v>186</v>
      </c>
      <c r="B91" s="6" t="s">
        <v>11</v>
      </c>
      <c r="C91" s="6" t="s">
        <v>329</v>
      </c>
      <c r="D91" s="24" t="s">
        <v>94</v>
      </c>
      <c r="E91" s="6" t="s">
        <v>226</v>
      </c>
      <c r="F91" s="6" t="s">
        <v>27</v>
      </c>
      <c r="G91" s="6" t="s">
        <v>831</v>
      </c>
      <c r="H91" s="7">
        <v>23025.55</v>
      </c>
      <c r="I91" s="8"/>
      <c r="J91" s="25" t="s">
        <v>270</v>
      </c>
      <c r="K91" s="24" t="s">
        <v>16</v>
      </c>
      <c r="L91" s="23"/>
    </row>
    <row r="92" spans="1:12" ht="114.75">
      <c r="A92" s="6" t="s">
        <v>10</v>
      </c>
      <c r="B92" s="6" t="s">
        <v>11</v>
      </c>
      <c r="C92" s="6" t="s">
        <v>339</v>
      </c>
      <c r="D92" s="24" t="s">
        <v>340</v>
      </c>
      <c r="E92" s="6" t="s">
        <v>300</v>
      </c>
      <c r="F92" s="6" t="s">
        <v>68</v>
      </c>
      <c r="G92" s="6" t="s">
        <v>301</v>
      </c>
      <c r="H92" s="11">
        <v>45566.559999999998</v>
      </c>
      <c r="I92" s="14"/>
      <c r="J92" s="25" t="s">
        <v>833</v>
      </c>
      <c r="K92" s="24" t="s">
        <v>16</v>
      </c>
      <c r="L92" s="23"/>
    </row>
    <row r="93" spans="1:12" ht="153">
      <c r="A93" s="6" t="s">
        <v>10</v>
      </c>
      <c r="B93" s="6" t="s">
        <v>11</v>
      </c>
      <c r="C93" s="6" t="s">
        <v>330</v>
      </c>
      <c r="D93" s="24" t="s">
        <v>95</v>
      </c>
      <c r="E93" s="6" t="s">
        <v>226</v>
      </c>
      <c r="F93" s="6" t="s">
        <v>96</v>
      </c>
      <c r="G93" s="6" t="s">
        <v>225</v>
      </c>
      <c r="H93" s="7">
        <v>246389.46</v>
      </c>
      <c r="I93" s="8">
        <v>123765.5</v>
      </c>
      <c r="J93" s="25" t="s">
        <v>834</v>
      </c>
      <c r="K93" s="24" t="s">
        <v>16</v>
      </c>
      <c r="L93" s="23"/>
    </row>
    <row r="94" spans="1:12" ht="51">
      <c r="A94" s="6" t="s">
        <v>10</v>
      </c>
      <c r="B94" s="6" t="s">
        <v>11</v>
      </c>
      <c r="C94" s="6" t="s">
        <v>331</v>
      </c>
      <c r="D94" s="24" t="s">
        <v>97</v>
      </c>
      <c r="E94" s="6" t="s">
        <v>226</v>
      </c>
      <c r="F94" s="6" t="s">
        <v>14</v>
      </c>
      <c r="G94" s="6" t="s">
        <v>225</v>
      </c>
      <c r="H94" s="7">
        <v>94547.15</v>
      </c>
      <c r="I94" s="8">
        <v>36769.79</v>
      </c>
      <c r="J94" s="25" t="s">
        <v>98</v>
      </c>
      <c r="K94" s="24" t="s">
        <v>16</v>
      </c>
      <c r="L94" s="23"/>
    </row>
    <row r="95" spans="1:12" ht="140.25">
      <c r="A95" s="6" t="s">
        <v>10</v>
      </c>
      <c r="B95" s="6" t="s">
        <v>11</v>
      </c>
      <c r="C95" s="6" t="s">
        <v>332</v>
      </c>
      <c r="D95" s="24" t="s">
        <v>99</v>
      </c>
      <c r="E95" s="6" t="s">
        <v>226</v>
      </c>
      <c r="F95" s="6" t="s">
        <v>100</v>
      </c>
      <c r="G95" s="6" t="s">
        <v>225</v>
      </c>
      <c r="H95" s="7">
        <v>360369.89</v>
      </c>
      <c r="I95" s="8">
        <v>230140.72</v>
      </c>
      <c r="J95" s="25" t="s">
        <v>835</v>
      </c>
      <c r="K95" s="24" t="s">
        <v>16</v>
      </c>
      <c r="L95" s="23"/>
    </row>
    <row r="96" spans="1:12" ht="153">
      <c r="A96" s="6" t="s">
        <v>10</v>
      </c>
      <c r="B96" s="6" t="s">
        <v>11</v>
      </c>
      <c r="C96" s="6" t="s">
        <v>443</v>
      </c>
      <c r="D96" s="24" t="s">
        <v>101</v>
      </c>
      <c r="E96" s="6" t="s">
        <v>226</v>
      </c>
      <c r="F96" s="6" t="s">
        <v>57</v>
      </c>
      <c r="G96" s="6" t="s">
        <v>225</v>
      </c>
      <c r="H96" s="7">
        <v>52082.5</v>
      </c>
      <c r="I96" s="8">
        <v>1813.37</v>
      </c>
      <c r="J96" s="25" t="s">
        <v>444</v>
      </c>
      <c r="K96" s="24" t="s">
        <v>16</v>
      </c>
      <c r="L96" s="23"/>
    </row>
    <row r="97" spans="1:12" ht="127.5">
      <c r="A97" s="6" t="s">
        <v>10</v>
      </c>
      <c r="B97" s="6" t="s">
        <v>11</v>
      </c>
      <c r="C97" s="6" t="s">
        <v>836</v>
      </c>
      <c r="D97" s="24" t="s">
        <v>837</v>
      </c>
      <c r="E97" s="6" t="s">
        <v>770</v>
      </c>
      <c r="F97" s="6" t="s">
        <v>39</v>
      </c>
      <c r="G97" s="6" t="s">
        <v>771</v>
      </c>
      <c r="H97" s="7">
        <v>72126.490000000005</v>
      </c>
      <c r="I97" s="8"/>
      <c r="J97" s="25" t="s">
        <v>1022</v>
      </c>
      <c r="K97" s="24" t="s">
        <v>16</v>
      </c>
      <c r="L97" s="23"/>
    </row>
    <row r="98" spans="1:12" ht="51">
      <c r="A98" s="6" t="s">
        <v>10</v>
      </c>
      <c r="B98" s="6" t="s">
        <v>11</v>
      </c>
      <c r="C98" s="6" t="s">
        <v>336</v>
      </c>
      <c r="D98" s="24" t="s">
        <v>102</v>
      </c>
      <c r="E98" s="6" t="s">
        <v>226</v>
      </c>
      <c r="F98" s="6" t="s">
        <v>103</v>
      </c>
      <c r="G98" s="6" t="s">
        <v>225</v>
      </c>
      <c r="H98" s="7">
        <v>60272.4</v>
      </c>
      <c r="I98" s="8">
        <v>60837.57</v>
      </c>
      <c r="J98" s="25" t="s">
        <v>333</v>
      </c>
      <c r="K98" s="24" t="s">
        <v>16</v>
      </c>
      <c r="L98" s="23"/>
    </row>
    <row r="99" spans="1:12" ht="102">
      <c r="A99" s="6" t="s">
        <v>186</v>
      </c>
      <c r="B99" s="6" t="s">
        <v>11</v>
      </c>
      <c r="C99" s="6" t="s">
        <v>334</v>
      </c>
      <c r="D99" s="24" t="s">
        <v>335</v>
      </c>
      <c r="E99" s="6" t="s">
        <v>246</v>
      </c>
      <c r="F99" s="6" t="s">
        <v>27</v>
      </c>
      <c r="G99" s="6" t="s">
        <v>247</v>
      </c>
      <c r="H99" s="81">
        <v>29303.31</v>
      </c>
      <c r="I99" s="8"/>
      <c r="J99" s="25" t="s">
        <v>270</v>
      </c>
      <c r="K99" s="24" t="s">
        <v>16</v>
      </c>
      <c r="L99" s="23"/>
    </row>
    <row r="100" spans="1:12" ht="102">
      <c r="A100" s="6" t="s">
        <v>10</v>
      </c>
      <c r="B100" s="6" t="s">
        <v>11</v>
      </c>
      <c r="C100" s="6" t="s">
        <v>838</v>
      </c>
      <c r="D100" s="24" t="s">
        <v>335</v>
      </c>
      <c r="E100" s="6" t="s">
        <v>788</v>
      </c>
      <c r="F100" s="6" t="s">
        <v>27</v>
      </c>
      <c r="G100" s="6" t="s">
        <v>839</v>
      </c>
      <c r="H100" s="82"/>
      <c r="I100" s="8"/>
      <c r="J100" s="25" t="s">
        <v>270</v>
      </c>
      <c r="K100" s="24" t="s">
        <v>16</v>
      </c>
      <c r="L100" s="23"/>
    </row>
    <row r="101" spans="1:12" ht="76.5">
      <c r="A101" s="6" t="s">
        <v>10</v>
      </c>
      <c r="B101" s="6" t="s">
        <v>11</v>
      </c>
      <c r="C101" s="6" t="s">
        <v>337</v>
      </c>
      <c r="D101" s="24" t="s">
        <v>104</v>
      </c>
      <c r="E101" s="6" t="s">
        <v>226</v>
      </c>
      <c r="F101" s="6" t="s">
        <v>105</v>
      </c>
      <c r="G101" s="6" t="s">
        <v>225</v>
      </c>
      <c r="H101" s="7">
        <v>234143.74</v>
      </c>
      <c r="I101" s="8">
        <v>60837.57</v>
      </c>
      <c r="J101" s="25" t="s">
        <v>338</v>
      </c>
      <c r="K101" s="24" t="s">
        <v>16</v>
      </c>
      <c r="L101" s="23"/>
    </row>
    <row r="102" spans="1:12" ht="242.25">
      <c r="A102" s="6" t="s">
        <v>10</v>
      </c>
      <c r="B102" s="6" t="s">
        <v>11</v>
      </c>
      <c r="C102" s="6" t="s">
        <v>341</v>
      </c>
      <c r="D102" s="24" t="s">
        <v>106</v>
      </c>
      <c r="E102" s="6" t="s">
        <v>226</v>
      </c>
      <c r="F102" s="6" t="s">
        <v>30</v>
      </c>
      <c r="G102" s="6" t="s">
        <v>225</v>
      </c>
      <c r="H102" s="7">
        <v>102932.47</v>
      </c>
      <c r="I102" s="14"/>
      <c r="J102" s="25" t="s">
        <v>873</v>
      </c>
      <c r="K102" s="24" t="s">
        <v>16</v>
      </c>
      <c r="L102" s="23"/>
    </row>
    <row r="103" spans="1:12" ht="51">
      <c r="A103" s="6" t="s">
        <v>10</v>
      </c>
      <c r="B103" s="6" t="s">
        <v>11</v>
      </c>
      <c r="C103" s="6" t="s">
        <v>319</v>
      </c>
      <c r="D103" s="24" t="s">
        <v>320</v>
      </c>
      <c r="E103" s="6" t="s">
        <v>265</v>
      </c>
      <c r="F103" s="6" t="s">
        <v>55</v>
      </c>
      <c r="G103" s="6" t="s">
        <v>321</v>
      </c>
      <c r="H103" s="8">
        <v>0</v>
      </c>
      <c r="I103" s="8"/>
      <c r="J103" s="25" t="s">
        <v>322</v>
      </c>
      <c r="K103" s="24" t="s">
        <v>16</v>
      </c>
      <c r="L103" s="23"/>
    </row>
    <row r="104" spans="1:12" ht="76.5">
      <c r="A104" s="6" t="s">
        <v>10</v>
      </c>
      <c r="B104" s="6" t="s">
        <v>11</v>
      </c>
      <c r="C104" s="6" t="s">
        <v>412</v>
      </c>
      <c r="D104" s="24" t="s">
        <v>413</v>
      </c>
      <c r="E104" s="6" t="s">
        <v>226</v>
      </c>
      <c r="F104" s="6" t="s">
        <v>414</v>
      </c>
      <c r="G104" s="6" t="s">
        <v>225</v>
      </c>
      <c r="H104" s="8">
        <v>0</v>
      </c>
      <c r="I104" s="8"/>
      <c r="J104" s="25" t="s">
        <v>415</v>
      </c>
      <c r="K104" s="24" t="s">
        <v>16</v>
      </c>
      <c r="L104" s="23"/>
    </row>
    <row r="105" spans="1:12" ht="38.25">
      <c r="A105" s="6" t="s">
        <v>10</v>
      </c>
      <c r="B105" s="6" t="s">
        <v>33</v>
      </c>
      <c r="C105" s="6" t="s">
        <v>423</v>
      </c>
      <c r="D105" s="24" t="s">
        <v>205</v>
      </c>
      <c r="E105" s="6" t="s">
        <v>226</v>
      </c>
      <c r="F105" s="6" t="s">
        <v>115</v>
      </c>
      <c r="G105" s="6" t="s">
        <v>225</v>
      </c>
      <c r="H105" s="7">
        <v>1310.4000000000001</v>
      </c>
      <c r="I105" s="8"/>
      <c r="J105" s="25" t="s">
        <v>19</v>
      </c>
      <c r="K105" s="24" t="s">
        <v>16</v>
      </c>
      <c r="L105" s="23"/>
    </row>
    <row r="106" spans="1:12" ht="38.25">
      <c r="A106" s="6" t="s">
        <v>10</v>
      </c>
      <c r="B106" s="6" t="s">
        <v>11</v>
      </c>
      <c r="C106" s="6" t="s">
        <v>342</v>
      </c>
      <c r="D106" s="24" t="s">
        <v>107</v>
      </c>
      <c r="E106" s="6" t="s">
        <v>226</v>
      </c>
      <c r="F106" s="6" t="s">
        <v>44</v>
      </c>
      <c r="G106" s="6" t="s">
        <v>225</v>
      </c>
      <c r="H106" s="7">
        <v>19205.82</v>
      </c>
      <c r="I106" s="8">
        <v>7167.43</v>
      </c>
      <c r="J106" s="25" t="s">
        <v>19</v>
      </c>
      <c r="K106" s="24" t="s">
        <v>16</v>
      </c>
      <c r="L106" s="23"/>
    </row>
    <row r="107" spans="1:12" ht="38.25">
      <c r="A107" s="6" t="s">
        <v>10</v>
      </c>
      <c r="B107" s="6" t="s">
        <v>11</v>
      </c>
      <c r="C107" s="30" t="s">
        <v>343</v>
      </c>
      <c r="D107" s="24" t="s">
        <v>108</v>
      </c>
      <c r="E107" s="6" t="s">
        <v>226</v>
      </c>
      <c r="F107" s="6" t="s">
        <v>18</v>
      </c>
      <c r="G107" s="6" t="s">
        <v>225</v>
      </c>
      <c r="H107" s="7">
        <v>27672.86</v>
      </c>
      <c r="I107" s="8">
        <v>5829.74</v>
      </c>
      <c r="J107" s="25" t="s">
        <v>19</v>
      </c>
      <c r="K107" s="24" t="s">
        <v>16</v>
      </c>
      <c r="L107" s="23"/>
    </row>
    <row r="108" spans="1:12" ht="38.25">
      <c r="A108" s="6" t="s">
        <v>10</v>
      </c>
      <c r="B108" s="6" t="s">
        <v>11</v>
      </c>
      <c r="C108" s="6" t="s">
        <v>419</v>
      </c>
      <c r="D108" s="24" t="s">
        <v>109</v>
      </c>
      <c r="E108" s="6" t="s">
        <v>226</v>
      </c>
      <c r="F108" s="6" t="s">
        <v>110</v>
      </c>
      <c r="G108" s="6" t="s">
        <v>225</v>
      </c>
      <c r="H108" s="7">
        <v>1572.71</v>
      </c>
      <c r="I108" s="8">
        <v>2788.68</v>
      </c>
      <c r="J108" s="27" t="s">
        <v>111</v>
      </c>
      <c r="K108" s="24" t="s">
        <v>16</v>
      </c>
      <c r="L108" s="23"/>
    </row>
    <row r="109" spans="1:12" ht="102">
      <c r="A109" s="6" t="s">
        <v>10</v>
      </c>
      <c r="B109" s="6" t="s">
        <v>11</v>
      </c>
      <c r="C109" s="6" t="s">
        <v>840</v>
      </c>
      <c r="D109" s="24" t="s">
        <v>841</v>
      </c>
      <c r="E109" s="6" t="s">
        <v>770</v>
      </c>
      <c r="F109" s="6" t="s">
        <v>27</v>
      </c>
      <c r="G109" s="6" t="s">
        <v>771</v>
      </c>
      <c r="H109" s="7">
        <v>39636.68</v>
      </c>
      <c r="I109" s="8"/>
      <c r="J109" s="25" t="s">
        <v>842</v>
      </c>
      <c r="K109" s="24" t="s">
        <v>16</v>
      </c>
      <c r="L109" s="23"/>
    </row>
    <row r="110" spans="1:12" ht="127.5">
      <c r="A110" s="6" t="s">
        <v>10</v>
      </c>
      <c r="B110" s="6" t="s">
        <v>11</v>
      </c>
      <c r="C110" s="6" t="s">
        <v>451</v>
      </c>
      <c r="D110" s="24" t="s">
        <v>113</v>
      </c>
      <c r="E110" s="6" t="s">
        <v>226</v>
      </c>
      <c r="F110" s="6" t="s">
        <v>39</v>
      </c>
      <c r="G110" s="6" t="s">
        <v>225</v>
      </c>
      <c r="H110" s="7">
        <v>202272.19</v>
      </c>
      <c r="I110" s="8">
        <v>212359.53</v>
      </c>
      <c r="J110" s="25" t="s">
        <v>1048</v>
      </c>
      <c r="K110" s="24" t="s">
        <v>16</v>
      </c>
      <c r="L110" s="23"/>
    </row>
    <row r="111" spans="1:12" ht="51">
      <c r="A111" s="12" t="s">
        <v>10</v>
      </c>
      <c r="B111" s="6" t="s">
        <v>33</v>
      </c>
      <c r="C111" s="6" t="s">
        <v>344</v>
      </c>
      <c r="D111" s="24" t="s">
        <v>114</v>
      </c>
      <c r="E111" s="6" t="s">
        <v>226</v>
      </c>
      <c r="F111" s="6" t="s">
        <v>115</v>
      </c>
      <c r="G111" s="6" t="s">
        <v>225</v>
      </c>
      <c r="H111" s="7">
        <v>120326.28</v>
      </c>
      <c r="I111" s="9">
        <v>80454.67</v>
      </c>
      <c r="J111" s="25" t="s">
        <v>180</v>
      </c>
      <c r="K111" s="24" t="s">
        <v>16</v>
      </c>
      <c r="L111" s="23"/>
    </row>
    <row r="112" spans="1:12" ht="153">
      <c r="A112" s="6" t="s">
        <v>10</v>
      </c>
      <c r="B112" s="6" t="s">
        <v>11</v>
      </c>
      <c r="C112" s="6" t="s">
        <v>346</v>
      </c>
      <c r="D112" s="24" t="s">
        <v>116</v>
      </c>
      <c r="E112" s="6" t="s">
        <v>226</v>
      </c>
      <c r="F112" s="6" t="s">
        <v>184</v>
      </c>
      <c r="G112" s="6" t="s">
        <v>225</v>
      </c>
      <c r="H112" s="7">
        <v>293399.39</v>
      </c>
      <c r="I112" s="8">
        <v>232907.31</v>
      </c>
      <c r="J112" s="25" t="s">
        <v>878</v>
      </c>
      <c r="K112" s="24" t="s">
        <v>16</v>
      </c>
      <c r="L112" s="23"/>
    </row>
    <row r="113" spans="1:12" ht="102">
      <c r="A113" s="6" t="s">
        <v>10</v>
      </c>
      <c r="B113" s="6" t="s">
        <v>11</v>
      </c>
      <c r="C113" s="6" t="s">
        <v>845</v>
      </c>
      <c r="D113" s="6" t="s">
        <v>848</v>
      </c>
      <c r="E113" s="6" t="s">
        <v>846</v>
      </c>
      <c r="F113" s="6" t="s">
        <v>27</v>
      </c>
      <c r="G113" s="6" t="s">
        <v>847</v>
      </c>
      <c r="H113" s="8">
        <v>1580.77</v>
      </c>
      <c r="I113" s="8"/>
      <c r="J113" s="25" t="s">
        <v>849</v>
      </c>
      <c r="K113" s="24" t="s">
        <v>16</v>
      </c>
      <c r="L113" s="23"/>
    </row>
    <row r="114" spans="1:12" ht="38.25">
      <c r="A114" s="12" t="s">
        <v>10</v>
      </c>
      <c r="B114" s="6" t="s">
        <v>11</v>
      </c>
      <c r="C114" s="6" t="s">
        <v>347</v>
      </c>
      <c r="D114" s="24" t="s">
        <v>117</v>
      </c>
      <c r="E114" s="6" t="s">
        <v>226</v>
      </c>
      <c r="F114" s="6" t="s">
        <v>44</v>
      </c>
      <c r="G114" s="6" t="s">
        <v>225</v>
      </c>
      <c r="H114" s="7">
        <v>57280.69</v>
      </c>
      <c r="I114" s="8"/>
      <c r="J114" s="25" t="s">
        <v>118</v>
      </c>
      <c r="K114" s="24" t="s">
        <v>16</v>
      </c>
      <c r="L114" s="23"/>
    </row>
    <row r="115" spans="1:12" ht="165.75">
      <c r="A115" s="12" t="s">
        <v>186</v>
      </c>
      <c r="B115" s="6" t="s">
        <v>11</v>
      </c>
      <c r="C115" s="6" t="s">
        <v>348</v>
      </c>
      <c r="D115" s="24" t="s">
        <v>349</v>
      </c>
      <c r="E115" s="6" t="s">
        <v>252</v>
      </c>
      <c r="F115" s="6" t="s">
        <v>78</v>
      </c>
      <c r="G115" s="6" t="s">
        <v>350</v>
      </c>
      <c r="H115" s="81">
        <v>149108.37</v>
      </c>
      <c r="I115" s="8"/>
      <c r="J115" s="25" t="s">
        <v>202</v>
      </c>
      <c r="K115" s="24" t="s">
        <v>16</v>
      </c>
      <c r="L115" s="23"/>
    </row>
    <row r="116" spans="1:12" ht="165.75">
      <c r="A116" s="12" t="s">
        <v>10</v>
      </c>
      <c r="B116" s="6" t="s">
        <v>11</v>
      </c>
      <c r="C116" s="6" t="s">
        <v>843</v>
      </c>
      <c r="D116" s="24" t="s">
        <v>349</v>
      </c>
      <c r="E116" s="6" t="s">
        <v>770</v>
      </c>
      <c r="F116" s="6" t="s">
        <v>78</v>
      </c>
      <c r="G116" s="6" t="s">
        <v>771</v>
      </c>
      <c r="H116" s="82"/>
      <c r="I116" s="8"/>
      <c r="J116" s="25" t="s">
        <v>202</v>
      </c>
      <c r="K116" s="24" t="s">
        <v>16</v>
      </c>
      <c r="L116" s="23"/>
    </row>
    <row r="117" spans="1:12" ht="76.5">
      <c r="A117" s="6" t="s">
        <v>10</v>
      </c>
      <c r="B117" s="6" t="s">
        <v>11</v>
      </c>
      <c r="C117" s="6" t="s">
        <v>424</v>
      </c>
      <c r="D117" s="24" t="s">
        <v>119</v>
      </c>
      <c r="E117" s="6" t="s">
        <v>226</v>
      </c>
      <c r="F117" s="6" t="s">
        <v>120</v>
      </c>
      <c r="G117" s="6" t="s">
        <v>844</v>
      </c>
      <c r="H117" s="7">
        <v>20934.96</v>
      </c>
      <c r="I117" s="8">
        <v>138027.95000000001</v>
      </c>
      <c r="J117" s="25" t="s">
        <v>181</v>
      </c>
      <c r="K117" s="24" t="s">
        <v>16</v>
      </c>
      <c r="L117" s="23"/>
    </row>
    <row r="118" spans="1:12" ht="38.25">
      <c r="A118" s="6" t="s">
        <v>10</v>
      </c>
      <c r="B118" s="6" t="s">
        <v>121</v>
      </c>
      <c r="C118" s="6" t="s">
        <v>353</v>
      </c>
      <c r="D118" s="24" t="s">
        <v>122</v>
      </c>
      <c r="E118" s="6" t="s">
        <v>226</v>
      </c>
      <c r="F118" s="6" t="s">
        <v>123</v>
      </c>
      <c r="G118" s="6" t="s">
        <v>225</v>
      </c>
      <c r="H118" s="7">
        <v>1451700</v>
      </c>
      <c r="I118" s="9">
        <v>1012898.23</v>
      </c>
      <c r="J118" s="37" t="s">
        <v>354</v>
      </c>
      <c r="K118" s="24" t="s">
        <v>16</v>
      </c>
      <c r="L118" s="23"/>
    </row>
    <row r="119" spans="1:12" ht="38.25">
      <c r="A119" s="6" t="s">
        <v>186</v>
      </c>
      <c r="B119" s="6" t="s">
        <v>11</v>
      </c>
      <c r="C119" s="6" t="s">
        <v>351</v>
      </c>
      <c r="D119" s="24" t="s">
        <v>352</v>
      </c>
      <c r="E119" s="6" t="s">
        <v>210</v>
      </c>
      <c r="F119" s="6" t="s">
        <v>175</v>
      </c>
      <c r="G119" s="6" t="s">
        <v>211</v>
      </c>
      <c r="H119" s="11">
        <v>0</v>
      </c>
      <c r="I119" s="16"/>
      <c r="J119" s="25" t="s">
        <v>118</v>
      </c>
      <c r="K119" s="24" t="s">
        <v>16</v>
      </c>
      <c r="L119" s="23"/>
    </row>
    <row r="120" spans="1:12" ht="38.25">
      <c r="A120" s="6" t="s">
        <v>10</v>
      </c>
      <c r="B120" s="6" t="s">
        <v>11</v>
      </c>
      <c r="C120" s="6" t="s">
        <v>453</v>
      </c>
      <c r="D120" s="6" t="s">
        <v>345</v>
      </c>
      <c r="E120" s="6" t="s">
        <v>226</v>
      </c>
      <c r="F120" s="6" t="s">
        <v>124</v>
      </c>
      <c r="G120" s="6" t="s">
        <v>225</v>
      </c>
      <c r="H120" s="7">
        <v>0</v>
      </c>
      <c r="I120" s="14">
        <v>7596.92</v>
      </c>
      <c r="J120" s="25" t="s">
        <v>118</v>
      </c>
      <c r="K120" s="24" t="s">
        <v>16</v>
      </c>
      <c r="L120" s="23"/>
    </row>
    <row r="121" spans="1:12" ht="102">
      <c r="A121" s="6" t="s">
        <v>10</v>
      </c>
      <c r="B121" s="6" t="s">
        <v>11</v>
      </c>
      <c r="C121" s="6" t="s">
        <v>355</v>
      </c>
      <c r="D121" s="6" t="s">
        <v>356</v>
      </c>
      <c r="E121" s="6" t="s">
        <v>269</v>
      </c>
      <c r="F121" s="6" t="s">
        <v>27</v>
      </c>
      <c r="G121" s="6" t="s">
        <v>357</v>
      </c>
      <c r="H121" s="8">
        <v>0</v>
      </c>
      <c r="I121" s="8"/>
      <c r="J121" s="25" t="s">
        <v>358</v>
      </c>
      <c r="K121" s="24" t="s">
        <v>16</v>
      </c>
      <c r="L121" s="23"/>
    </row>
    <row r="122" spans="1:12" ht="140.25">
      <c r="A122" s="6" t="s">
        <v>10</v>
      </c>
      <c r="B122" s="6" t="s">
        <v>11</v>
      </c>
      <c r="C122" s="6" t="s">
        <v>359</v>
      </c>
      <c r="D122" s="24" t="s">
        <v>125</v>
      </c>
      <c r="E122" s="6" t="s">
        <v>226</v>
      </c>
      <c r="F122" s="6" t="s">
        <v>14</v>
      </c>
      <c r="G122" s="6" t="s">
        <v>225</v>
      </c>
      <c r="H122" s="7">
        <v>360849.06</v>
      </c>
      <c r="I122" s="8">
        <v>437749.93</v>
      </c>
      <c r="J122" s="25" t="s">
        <v>851</v>
      </c>
      <c r="K122" s="24" t="s">
        <v>16</v>
      </c>
      <c r="L122" s="23"/>
    </row>
    <row r="123" spans="1:12" ht="153">
      <c r="A123" s="6" t="s">
        <v>10</v>
      </c>
      <c r="B123" s="6" t="s">
        <v>11</v>
      </c>
      <c r="C123" s="6" t="s">
        <v>852</v>
      </c>
      <c r="D123" s="24" t="s">
        <v>853</v>
      </c>
      <c r="E123" s="6" t="s">
        <v>854</v>
      </c>
      <c r="F123" s="6" t="s">
        <v>856</v>
      </c>
      <c r="G123" s="6" t="s">
        <v>855</v>
      </c>
      <c r="H123" s="7">
        <v>17648.75</v>
      </c>
      <c r="I123" s="8"/>
      <c r="J123" s="25" t="s">
        <v>857</v>
      </c>
      <c r="K123" s="24" t="s">
        <v>16</v>
      </c>
      <c r="L123" s="23"/>
    </row>
    <row r="124" spans="1:12" ht="76.5">
      <c r="A124" s="6" t="s">
        <v>10</v>
      </c>
      <c r="B124" s="6" t="s">
        <v>11</v>
      </c>
      <c r="C124" s="6" t="s">
        <v>360</v>
      </c>
      <c r="D124" s="24" t="s">
        <v>126</v>
      </c>
      <c r="E124" s="6" t="s">
        <v>226</v>
      </c>
      <c r="F124" s="6" t="s">
        <v>206</v>
      </c>
      <c r="G124" s="6" t="s">
        <v>225</v>
      </c>
      <c r="H124" s="7">
        <v>186007.55</v>
      </c>
      <c r="I124" s="8">
        <v>200008.81</v>
      </c>
      <c r="J124" s="25" t="s">
        <v>850</v>
      </c>
      <c r="K124" s="24" t="s">
        <v>16</v>
      </c>
      <c r="L124" s="23"/>
    </row>
    <row r="125" spans="1:12" ht="38.25">
      <c r="A125" s="6" t="s">
        <v>10</v>
      </c>
      <c r="B125" s="6" t="s">
        <v>11</v>
      </c>
      <c r="C125" s="6" t="s">
        <v>361</v>
      </c>
      <c r="D125" s="24" t="s">
        <v>127</v>
      </c>
      <c r="E125" s="6" t="s">
        <v>226</v>
      </c>
      <c r="F125" s="6" t="s">
        <v>14</v>
      </c>
      <c r="G125" s="6" t="s">
        <v>225</v>
      </c>
      <c r="H125" s="7">
        <v>16428.169999999998</v>
      </c>
      <c r="I125" s="8"/>
      <c r="J125" s="25" t="s">
        <v>118</v>
      </c>
      <c r="K125" s="24" t="s">
        <v>16</v>
      </c>
      <c r="L125" s="23"/>
    </row>
    <row r="126" spans="1:12" ht="153">
      <c r="A126" s="6" t="s">
        <v>10</v>
      </c>
      <c r="B126" s="6" t="s">
        <v>11</v>
      </c>
      <c r="C126" s="6" t="s">
        <v>362</v>
      </c>
      <c r="D126" s="24" t="s">
        <v>128</v>
      </c>
      <c r="E126" s="6" t="s">
        <v>226</v>
      </c>
      <c r="F126" s="6" t="s">
        <v>42</v>
      </c>
      <c r="G126" s="6" t="s">
        <v>225</v>
      </c>
      <c r="H126" s="7">
        <v>500139.82</v>
      </c>
      <c r="I126" s="8">
        <v>337367.78</v>
      </c>
      <c r="J126" s="25" t="s">
        <v>1040</v>
      </c>
      <c r="K126" s="24" t="s">
        <v>16</v>
      </c>
      <c r="L126" s="23"/>
    </row>
    <row r="127" spans="1:12" ht="38.25">
      <c r="A127" s="6" t="s">
        <v>10</v>
      </c>
      <c r="B127" s="6" t="s">
        <v>11</v>
      </c>
      <c r="C127" s="6" t="s">
        <v>363</v>
      </c>
      <c r="D127" s="6" t="s">
        <v>129</v>
      </c>
      <c r="E127" s="6" t="s">
        <v>226</v>
      </c>
      <c r="F127" s="6" t="s">
        <v>130</v>
      </c>
      <c r="G127" s="6" t="s">
        <v>225</v>
      </c>
      <c r="H127" s="7">
        <v>23150</v>
      </c>
      <c r="I127" s="8">
        <v>24493.68</v>
      </c>
      <c r="J127" s="25" t="s">
        <v>131</v>
      </c>
      <c r="K127" s="24" t="s">
        <v>16</v>
      </c>
      <c r="L127" s="23"/>
    </row>
    <row r="128" spans="1:12" ht="38.25">
      <c r="A128" s="6" t="s">
        <v>10</v>
      </c>
      <c r="B128" s="6" t="s">
        <v>33</v>
      </c>
      <c r="C128" s="6" t="s">
        <v>364</v>
      </c>
      <c r="D128" s="6" t="s">
        <v>132</v>
      </c>
      <c r="E128" s="6" t="s">
        <v>226</v>
      </c>
      <c r="F128" s="6" t="s">
        <v>115</v>
      </c>
      <c r="G128" s="6" t="s">
        <v>225</v>
      </c>
      <c r="H128" s="7">
        <v>106028.52</v>
      </c>
      <c r="I128" s="8"/>
      <c r="J128" s="25" t="s">
        <v>182</v>
      </c>
      <c r="K128" s="24" t="s">
        <v>16</v>
      </c>
      <c r="L128" s="23"/>
    </row>
    <row r="129" spans="1:12" ht="76.5">
      <c r="A129" s="6" t="s">
        <v>10</v>
      </c>
      <c r="B129" s="6" t="s">
        <v>11</v>
      </c>
      <c r="C129" s="6" t="s">
        <v>454</v>
      </c>
      <c r="D129" s="24" t="s">
        <v>133</v>
      </c>
      <c r="E129" s="6" t="s">
        <v>13</v>
      </c>
      <c r="F129" s="6" t="s">
        <v>207</v>
      </c>
      <c r="G129" s="6" t="s">
        <v>15</v>
      </c>
      <c r="H129" s="7">
        <v>592609.55000000005</v>
      </c>
      <c r="I129" s="8">
        <v>389598.92</v>
      </c>
      <c r="J129" s="25" t="s">
        <v>858</v>
      </c>
      <c r="K129" s="24" t="s">
        <v>16</v>
      </c>
      <c r="L129" s="23"/>
    </row>
    <row r="130" spans="1:12" ht="242.25">
      <c r="A130" s="6" t="s">
        <v>10</v>
      </c>
      <c r="B130" s="6" t="s">
        <v>11</v>
      </c>
      <c r="C130" s="30" t="s">
        <v>365</v>
      </c>
      <c r="D130" s="24" t="s">
        <v>134</v>
      </c>
      <c r="E130" s="6" t="s">
        <v>259</v>
      </c>
      <c r="F130" s="6" t="s">
        <v>135</v>
      </c>
      <c r="G130" s="6" t="s">
        <v>263</v>
      </c>
      <c r="H130" s="7">
        <v>1331564.01</v>
      </c>
      <c r="I130" s="8">
        <v>1044705.76</v>
      </c>
      <c r="J130" s="25" t="s">
        <v>859</v>
      </c>
      <c r="K130" s="24" t="s">
        <v>16</v>
      </c>
      <c r="L130" s="23"/>
    </row>
    <row r="131" spans="1:12" ht="38.25">
      <c r="A131" s="6" t="s">
        <v>186</v>
      </c>
      <c r="B131" s="6" t="s">
        <v>11</v>
      </c>
      <c r="C131" s="6" t="s">
        <v>208</v>
      </c>
      <c r="D131" s="24" t="s">
        <v>209</v>
      </c>
      <c r="E131" s="6" t="s">
        <v>210</v>
      </c>
      <c r="F131" s="6" t="s">
        <v>78</v>
      </c>
      <c r="G131" s="6" t="s">
        <v>211</v>
      </c>
      <c r="H131" s="81">
        <v>31519.42</v>
      </c>
      <c r="I131" s="8"/>
      <c r="J131" s="25" t="s">
        <v>118</v>
      </c>
      <c r="K131" s="24" t="s">
        <v>16</v>
      </c>
      <c r="L131" s="23"/>
    </row>
    <row r="132" spans="1:12" ht="38.25">
      <c r="A132" s="6" t="s">
        <v>10</v>
      </c>
      <c r="B132" s="6" t="s">
        <v>11</v>
      </c>
      <c r="C132" s="6" t="s">
        <v>1010</v>
      </c>
      <c r="D132" s="24" t="s">
        <v>209</v>
      </c>
      <c r="E132" s="6" t="s">
        <v>770</v>
      </c>
      <c r="F132" s="6" t="s">
        <v>78</v>
      </c>
      <c r="G132" s="6" t="s">
        <v>771</v>
      </c>
      <c r="H132" s="82"/>
      <c r="I132" s="8"/>
      <c r="J132" s="25" t="s">
        <v>118</v>
      </c>
      <c r="K132" s="24" t="s">
        <v>16</v>
      </c>
      <c r="L132" s="23"/>
    </row>
    <row r="133" spans="1:12" ht="114.75">
      <c r="A133" s="6" t="s">
        <v>10</v>
      </c>
      <c r="B133" s="6" t="s">
        <v>11</v>
      </c>
      <c r="C133" s="6" t="s">
        <v>366</v>
      </c>
      <c r="D133" s="24" t="s">
        <v>136</v>
      </c>
      <c r="E133" s="6" t="s">
        <v>226</v>
      </c>
      <c r="F133" s="6" t="s">
        <v>137</v>
      </c>
      <c r="G133" s="6" t="s">
        <v>225</v>
      </c>
      <c r="H133" s="7">
        <v>145943.4</v>
      </c>
      <c r="I133" s="8">
        <v>262432.65000000002</v>
      </c>
      <c r="J133" s="25" t="s">
        <v>860</v>
      </c>
      <c r="K133" s="24" t="s">
        <v>16</v>
      </c>
      <c r="L133" s="23"/>
    </row>
    <row r="134" spans="1:12" ht="216.75">
      <c r="A134" s="6" t="s">
        <v>10</v>
      </c>
      <c r="B134" s="6" t="s">
        <v>11</v>
      </c>
      <c r="C134" s="6" t="s">
        <v>652</v>
      </c>
      <c r="D134" s="24" t="s">
        <v>456</v>
      </c>
      <c r="E134" s="6" t="s">
        <v>226</v>
      </c>
      <c r="F134" s="6" t="s">
        <v>1049</v>
      </c>
      <c r="G134" s="6" t="s">
        <v>225</v>
      </c>
      <c r="H134" s="8">
        <v>77838.039999999994</v>
      </c>
      <c r="I134" s="8"/>
      <c r="J134" s="27" t="s">
        <v>1050</v>
      </c>
      <c r="K134" s="24" t="s">
        <v>16</v>
      </c>
      <c r="L134" s="23"/>
    </row>
    <row r="135" spans="1:12" ht="89.25">
      <c r="A135" s="6" t="s">
        <v>10</v>
      </c>
      <c r="B135" s="6" t="s">
        <v>11</v>
      </c>
      <c r="C135" s="6" t="s">
        <v>212</v>
      </c>
      <c r="D135" s="24" t="s">
        <v>213</v>
      </c>
      <c r="E135" s="6" t="s">
        <v>195</v>
      </c>
      <c r="F135" s="6" t="s">
        <v>68</v>
      </c>
      <c r="G135" s="6" t="s">
        <v>194</v>
      </c>
      <c r="H135" s="8">
        <v>0</v>
      </c>
      <c r="I135" s="8"/>
      <c r="J135" s="25" t="s">
        <v>861</v>
      </c>
      <c r="K135" s="24" t="s">
        <v>16</v>
      </c>
      <c r="L135" s="23"/>
    </row>
    <row r="136" spans="1:12" ht="76.5">
      <c r="A136" s="6" t="s">
        <v>10</v>
      </c>
      <c r="B136" s="6" t="s">
        <v>11</v>
      </c>
      <c r="C136" s="6" t="s">
        <v>367</v>
      </c>
      <c r="D136" s="24" t="s">
        <v>138</v>
      </c>
      <c r="E136" s="6" t="s">
        <v>226</v>
      </c>
      <c r="F136" s="6" t="s">
        <v>139</v>
      </c>
      <c r="G136" s="6" t="s">
        <v>225</v>
      </c>
      <c r="H136" s="7">
        <v>475618.22</v>
      </c>
      <c r="I136" s="8">
        <v>118445.34</v>
      </c>
      <c r="J136" s="25" t="s">
        <v>862</v>
      </c>
      <c r="K136" s="24" t="s">
        <v>16</v>
      </c>
      <c r="L136" s="23"/>
    </row>
    <row r="137" spans="1:12" ht="76.5">
      <c r="A137" s="6" t="s">
        <v>10</v>
      </c>
      <c r="B137" s="6" t="s">
        <v>11</v>
      </c>
      <c r="C137" s="6" t="s">
        <v>368</v>
      </c>
      <c r="D137" s="24" t="s">
        <v>140</v>
      </c>
      <c r="E137" s="6" t="s">
        <v>226</v>
      </c>
      <c r="F137" s="6" t="s">
        <v>141</v>
      </c>
      <c r="G137" s="6" t="s">
        <v>225</v>
      </c>
      <c r="H137" s="7">
        <v>102219.24</v>
      </c>
      <c r="I137" s="8">
        <v>296624.84999999998</v>
      </c>
      <c r="J137" s="25" t="s">
        <v>863</v>
      </c>
      <c r="K137" s="24" t="s">
        <v>16</v>
      </c>
      <c r="L137" s="23"/>
    </row>
    <row r="138" spans="1:12" ht="38.25">
      <c r="A138" s="6" t="s">
        <v>10</v>
      </c>
      <c r="B138" s="6" t="s">
        <v>33</v>
      </c>
      <c r="C138" s="6" t="s">
        <v>864</v>
      </c>
      <c r="D138" s="24" t="s">
        <v>865</v>
      </c>
      <c r="E138" s="6" t="s">
        <v>770</v>
      </c>
      <c r="F138" s="6" t="s">
        <v>866</v>
      </c>
      <c r="G138" s="6" t="s">
        <v>867</v>
      </c>
      <c r="H138" s="7">
        <v>26701.59</v>
      </c>
      <c r="I138" s="8"/>
      <c r="J138" s="25" t="s">
        <v>118</v>
      </c>
      <c r="K138" s="24" t="s">
        <v>16</v>
      </c>
      <c r="L138" s="23"/>
    </row>
    <row r="139" spans="1:12" ht="178.5">
      <c r="A139" s="6" t="s">
        <v>10</v>
      </c>
      <c r="B139" s="6" t="s">
        <v>11</v>
      </c>
      <c r="C139" s="6" t="s">
        <v>425</v>
      </c>
      <c r="D139" s="24" t="s">
        <v>426</v>
      </c>
      <c r="E139" s="6" t="s">
        <v>226</v>
      </c>
      <c r="F139" s="6" t="s">
        <v>427</v>
      </c>
      <c r="G139" s="6" t="s">
        <v>225</v>
      </c>
      <c r="H139" s="8">
        <v>166767.73000000001</v>
      </c>
      <c r="I139" s="8"/>
      <c r="J139" s="25" t="s">
        <v>868</v>
      </c>
      <c r="K139" s="24" t="s">
        <v>16</v>
      </c>
      <c r="L139" s="23"/>
    </row>
    <row r="140" spans="1:12" ht="178.5">
      <c r="A140" s="6" t="s">
        <v>10</v>
      </c>
      <c r="B140" s="6" t="s">
        <v>11</v>
      </c>
      <c r="C140" s="6" t="s">
        <v>369</v>
      </c>
      <c r="D140" s="24" t="s">
        <v>142</v>
      </c>
      <c r="E140" s="31" t="s">
        <v>226</v>
      </c>
      <c r="F140" s="6" t="s">
        <v>14</v>
      </c>
      <c r="G140" s="6" t="s">
        <v>225</v>
      </c>
      <c r="H140" s="7">
        <v>820224.45</v>
      </c>
      <c r="I140" s="8">
        <v>709951.23</v>
      </c>
      <c r="J140" s="25" t="s">
        <v>869</v>
      </c>
      <c r="K140" s="24" t="s">
        <v>16</v>
      </c>
      <c r="L140" s="23"/>
    </row>
    <row r="141" spans="1:12" ht="165.75">
      <c r="A141" s="6" t="s">
        <v>10</v>
      </c>
      <c r="B141" s="6" t="s">
        <v>11</v>
      </c>
      <c r="C141" s="6" t="s">
        <v>870</v>
      </c>
      <c r="D141" s="24" t="s">
        <v>871</v>
      </c>
      <c r="E141" s="31" t="s">
        <v>788</v>
      </c>
      <c r="F141" s="6" t="s">
        <v>78</v>
      </c>
      <c r="G141" s="6" t="s">
        <v>789</v>
      </c>
      <c r="H141" s="7">
        <v>3618.76</v>
      </c>
      <c r="I141" s="8"/>
      <c r="J141" s="25" t="s">
        <v>202</v>
      </c>
      <c r="K141" s="24" t="s">
        <v>16</v>
      </c>
      <c r="L141" s="23"/>
    </row>
    <row r="142" spans="1:12" ht="38.25">
      <c r="A142" s="6" t="s">
        <v>10</v>
      </c>
      <c r="B142" s="6" t="s">
        <v>11</v>
      </c>
      <c r="C142" s="6" t="s">
        <v>370</v>
      </c>
      <c r="D142" s="24" t="s">
        <v>143</v>
      </c>
      <c r="E142" s="6" t="s">
        <v>226</v>
      </c>
      <c r="F142" s="6" t="s">
        <v>44</v>
      </c>
      <c r="G142" s="6" t="s">
        <v>225</v>
      </c>
      <c r="H142" s="7">
        <v>5647.87</v>
      </c>
      <c r="I142" s="8">
        <v>31473.54</v>
      </c>
      <c r="J142" s="25" t="s">
        <v>19</v>
      </c>
      <c r="K142" s="24" t="s">
        <v>16</v>
      </c>
      <c r="L142" s="23"/>
    </row>
    <row r="143" spans="1:12" ht="165.75">
      <c r="A143" s="6" t="s">
        <v>10</v>
      </c>
      <c r="B143" s="6" t="s">
        <v>11</v>
      </c>
      <c r="C143" s="6" t="s">
        <v>371</v>
      </c>
      <c r="D143" s="24" t="s">
        <v>144</v>
      </c>
      <c r="E143" s="6" t="s">
        <v>226</v>
      </c>
      <c r="F143" s="6" t="s">
        <v>18</v>
      </c>
      <c r="G143" s="6" t="s">
        <v>225</v>
      </c>
      <c r="H143" s="7">
        <v>377143.83</v>
      </c>
      <c r="I143" s="8">
        <v>88220.58</v>
      </c>
      <c r="J143" s="25" t="s">
        <v>216</v>
      </c>
      <c r="K143" s="24" t="s">
        <v>16</v>
      </c>
      <c r="L143" s="23"/>
    </row>
    <row r="144" spans="1:12" ht="51">
      <c r="A144" s="6" t="s">
        <v>186</v>
      </c>
      <c r="B144" s="6" t="s">
        <v>11</v>
      </c>
      <c r="C144" s="6" t="s">
        <v>214</v>
      </c>
      <c r="D144" s="24" t="s">
        <v>215</v>
      </c>
      <c r="E144" s="6" t="s">
        <v>189</v>
      </c>
      <c r="F144" s="6" t="s">
        <v>152</v>
      </c>
      <c r="G144" s="6" t="s">
        <v>190</v>
      </c>
      <c r="H144" s="8">
        <v>106577.67</v>
      </c>
      <c r="I144" s="8"/>
      <c r="J144" s="25" t="s">
        <v>279</v>
      </c>
      <c r="K144" s="24" t="s">
        <v>16</v>
      </c>
      <c r="L144" s="23"/>
    </row>
    <row r="145" spans="1:12" ht="89.25">
      <c r="A145" s="6" t="s">
        <v>10</v>
      </c>
      <c r="B145" s="6" t="s">
        <v>11</v>
      </c>
      <c r="C145" s="6" t="s">
        <v>1055</v>
      </c>
      <c r="D145" s="24" t="s">
        <v>1054</v>
      </c>
      <c r="E145" s="6" t="s">
        <v>226</v>
      </c>
      <c r="F145" s="6" t="s">
        <v>68</v>
      </c>
      <c r="G145" s="6" t="s">
        <v>225</v>
      </c>
      <c r="H145" s="8">
        <v>205728.85</v>
      </c>
      <c r="I145" s="8"/>
      <c r="J145" s="25" t="s">
        <v>1056</v>
      </c>
      <c r="K145" s="24" t="s">
        <v>16</v>
      </c>
      <c r="L145" s="23"/>
    </row>
    <row r="146" spans="1:12" ht="216.75">
      <c r="A146" s="6" t="s">
        <v>10</v>
      </c>
      <c r="B146" s="6" t="s">
        <v>11</v>
      </c>
      <c r="C146" s="6" t="s">
        <v>372</v>
      </c>
      <c r="D146" s="24" t="s">
        <v>145</v>
      </c>
      <c r="E146" s="6" t="s">
        <v>226</v>
      </c>
      <c r="F146" s="6" t="s">
        <v>14</v>
      </c>
      <c r="G146" s="6" t="s">
        <v>225</v>
      </c>
      <c r="H146" s="7">
        <v>416758.96</v>
      </c>
      <c r="I146" s="8"/>
      <c r="J146" s="25" t="s">
        <v>872</v>
      </c>
      <c r="K146" s="24" t="s">
        <v>16</v>
      </c>
      <c r="L146" s="23"/>
    </row>
    <row r="147" spans="1:12" ht="102">
      <c r="A147" s="6" t="s">
        <v>10</v>
      </c>
      <c r="B147" s="6" t="s">
        <v>11</v>
      </c>
      <c r="C147" s="6" t="s">
        <v>894</v>
      </c>
      <c r="D147" s="24" t="s">
        <v>895</v>
      </c>
      <c r="E147" s="6" t="s">
        <v>896</v>
      </c>
      <c r="F147" s="6" t="s">
        <v>27</v>
      </c>
      <c r="G147" s="6" t="s">
        <v>897</v>
      </c>
      <c r="H147" s="7">
        <v>0</v>
      </c>
      <c r="I147" s="8"/>
      <c r="J147" s="25" t="s">
        <v>379</v>
      </c>
      <c r="K147" s="24" t="s">
        <v>16</v>
      </c>
      <c r="L147" s="23"/>
    </row>
    <row r="148" spans="1:12" ht="76.5">
      <c r="A148" s="6" t="s">
        <v>10</v>
      </c>
      <c r="B148" s="6" t="s">
        <v>11</v>
      </c>
      <c r="C148" s="6" t="s">
        <v>373</v>
      </c>
      <c r="D148" s="24" t="s">
        <v>374</v>
      </c>
      <c r="E148" s="6" t="s">
        <v>259</v>
      </c>
      <c r="F148" s="6" t="s">
        <v>44</v>
      </c>
      <c r="G148" s="6" t="s">
        <v>263</v>
      </c>
      <c r="H148" s="8">
        <v>90462.55</v>
      </c>
      <c r="I148" s="8"/>
      <c r="J148" s="25" t="s">
        <v>893</v>
      </c>
      <c r="K148" s="24" t="s">
        <v>16</v>
      </c>
      <c r="L148" s="23"/>
    </row>
    <row r="149" spans="1:12" ht="76.5">
      <c r="A149" s="6" t="s">
        <v>10</v>
      </c>
      <c r="B149" s="6" t="s">
        <v>11</v>
      </c>
      <c r="C149" s="6" t="s">
        <v>889</v>
      </c>
      <c r="D149" s="24" t="s">
        <v>890</v>
      </c>
      <c r="E149" s="6" t="s">
        <v>891</v>
      </c>
      <c r="F149" s="6" t="s">
        <v>68</v>
      </c>
      <c r="G149" s="6" t="s">
        <v>892</v>
      </c>
      <c r="H149" s="8">
        <v>2054.77</v>
      </c>
      <c r="I149" s="8"/>
      <c r="J149" s="25" t="s">
        <v>862</v>
      </c>
      <c r="K149" s="24" t="s">
        <v>16</v>
      </c>
      <c r="L149" s="23"/>
    </row>
    <row r="150" spans="1:12" ht="140.25">
      <c r="A150" s="6" t="s">
        <v>10</v>
      </c>
      <c r="B150" s="6" t="s">
        <v>11</v>
      </c>
      <c r="C150" s="6" t="s">
        <v>376</v>
      </c>
      <c r="D150" s="24" t="s">
        <v>146</v>
      </c>
      <c r="E150" s="6" t="s">
        <v>226</v>
      </c>
      <c r="F150" s="6" t="s">
        <v>27</v>
      </c>
      <c r="G150" s="6" t="s">
        <v>377</v>
      </c>
      <c r="H150" s="7">
        <v>168407.5</v>
      </c>
      <c r="I150" s="8">
        <v>129871.7</v>
      </c>
      <c r="J150" s="25" t="s">
        <v>1059</v>
      </c>
      <c r="K150" s="24" t="s">
        <v>16</v>
      </c>
      <c r="L150" s="23"/>
    </row>
    <row r="151" spans="1:12" ht="102">
      <c r="A151" s="6" t="s">
        <v>10</v>
      </c>
      <c r="B151" s="6" t="s">
        <v>11</v>
      </c>
      <c r="C151" s="6" t="s">
        <v>378</v>
      </c>
      <c r="D151" s="24" t="s">
        <v>147</v>
      </c>
      <c r="E151" s="6" t="s">
        <v>226</v>
      </c>
      <c r="F151" s="6" t="s">
        <v>27</v>
      </c>
      <c r="G151" s="6" t="s">
        <v>225</v>
      </c>
      <c r="H151" s="7">
        <v>0</v>
      </c>
      <c r="I151" s="8">
        <v>224883.28</v>
      </c>
      <c r="J151" s="25" t="s">
        <v>379</v>
      </c>
      <c r="K151" s="24" t="s">
        <v>16</v>
      </c>
      <c r="L151" s="23"/>
    </row>
    <row r="152" spans="1:12" ht="76.5">
      <c r="A152" s="6" t="s">
        <v>186</v>
      </c>
      <c r="B152" s="6" t="s">
        <v>11</v>
      </c>
      <c r="C152" s="6" t="s">
        <v>380</v>
      </c>
      <c r="D152" s="24" t="s">
        <v>381</v>
      </c>
      <c r="E152" s="6" t="s">
        <v>246</v>
      </c>
      <c r="F152" s="6" t="s">
        <v>68</v>
      </c>
      <c r="G152" s="6" t="s">
        <v>247</v>
      </c>
      <c r="H152" s="8">
        <v>0</v>
      </c>
      <c r="I152" s="8"/>
      <c r="J152" s="25" t="s">
        <v>1034</v>
      </c>
      <c r="K152" s="24" t="s">
        <v>16</v>
      </c>
      <c r="L152" s="23"/>
    </row>
    <row r="153" spans="1:12" ht="76.5">
      <c r="A153" s="6" t="s">
        <v>10</v>
      </c>
      <c r="B153" s="6" t="s">
        <v>11</v>
      </c>
      <c r="C153" s="6" t="s">
        <v>382</v>
      </c>
      <c r="D153" s="24" t="s">
        <v>148</v>
      </c>
      <c r="E153" s="6" t="s">
        <v>226</v>
      </c>
      <c r="F153" s="6" t="s">
        <v>137</v>
      </c>
      <c r="G153" s="6" t="s">
        <v>225</v>
      </c>
      <c r="H153" s="7">
        <v>229892.63</v>
      </c>
      <c r="I153" s="8">
        <v>213198.49</v>
      </c>
      <c r="J153" s="25" t="s">
        <v>183</v>
      </c>
      <c r="K153" s="24" t="s">
        <v>16</v>
      </c>
      <c r="L153" s="23"/>
    </row>
    <row r="154" spans="1:12" ht="76.5">
      <c r="A154" s="6" t="s">
        <v>10</v>
      </c>
      <c r="B154" s="6" t="s">
        <v>11</v>
      </c>
      <c r="C154" s="6" t="s">
        <v>429</v>
      </c>
      <c r="D154" s="24" t="s">
        <v>149</v>
      </c>
      <c r="E154" s="6" t="s">
        <v>226</v>
      </c>
      <c r="F154" s="6" t="s">
        <v>30</v>
      </c>
      <c r="G154" s="6" t="s">
        <v>225</v>
      </c>
      <c r="H154" s="7">
        <v>47385.599999999999</v>
      </c>
      <c r="I154" s="8"/>
      <c r="J154" s="25" t="s">
        <v>898</v>
      </c>
      <c r="K154" s="24" t="s">
        <v>16</v>
      </c>
      <c r="L154" s="23"/>
    </row>
    <row r="155" spans="1:12" ht="38.25">
      <c r="A155" s="6" t="s">
        <v>10</v>
      </c>
      <c r="B155" s="6" t="s">
        <v>11</v>
      </c>
      <c r="C155" s="6" t="s">
        <v>384</v>
      </c>
      <c r="D155" s="24" t="s">
        <v>150</v>
      </c>
      <c r="E155" s="6" t="s">
        <v>226</v>
      </c>
      <c r="F155" s="6" t="s">
        <v>151</v>
      </c>
      <c r="G155" s="6" t="s">
        <v>225</v>
      </c>
      <c r="H155" s="7">
        <v>84993.79</v>
      </c>
      <c r="I155" s="8">
        <v>243594.78</v>
      </c>
      <c r="J155" s="25" t="s">
        <v>383</v>
      </c>
      <c r="K155" s="24" t="s">
        <v>16</v>
      </c>
      <c r="L155" s="23"/>
    </row>
    <row r="156" spans="1:12" ht="38.25">
      <c r="A156" s="6" t="s">
        <v>10</v>
      </c>
      <c r="B156" s="6" t="s">
        <v>11</v>
      </c>
      <c r="C156" s="6" t="s">
        <v>385</v>
      </c>
      <c r="D156" s="24" t="s">
        <v>153</v>
      </c>
      <c r="E156" s="6" t="s">
        <v>226</v>
      </c>
      <c r="F156" s="6" t="s">
        <v>174</v>
      </c>
      <c r="G156" s="6" t="s">
        <v>225</v>
      </c>
      <c r="H156" s="7">
        <v>3837.74</v>
      </c>
      <c r="I156" s="8">
        <v>3403.63</v>
      </c>
      <c r="J156" s="25" t="s">
        <v>19</v>
      </c>
      <c r="K156" s="24" t="s">
        <v>16</v>
      </c>
      <c r="L156" s="23"/>
    </row>
    <row r="157" spans="1:12" ht="38.25">
      <c r="A157" s="6" t="s">
        <v>10</v>
      </c>
      <c r="B157" s="6" t="s">
        <v>11</v>
      </c>
      <c r="C157" s="6" t="s">
        <v>386</v>
      </c>
      <c r="D157" s="24" t="s">
        <v>154</v>
      </c>
      <c r="E157" s="6" t="s">
        <v>226</v>
      </c>
      <c r="F157" s="6" t="s">
        <v>155</v>
      </c>
      <c r="G157" s="6" t="s">
        <v>225</v>
      </c>
      <c r="H157" s="7">
        <v>44711.8</v>
      </c>
      <c r="I157" s="8"/>
      <c r="J157" s="25" t="s">
        <v>19</v>
      </c>
      <c r="K157" s="24" t="s">
        <v>16</v>
      </c>
      <c r="L157" s="23"/>
    </row>
    <row r="158" spans="1:12" ht="178.5">
      <c r="A158" s="6" t="s">
        <v>10</v>
      </c>
      <c r="B158" s="6" t="s">
        <v>11</v>
      </c>
      <c r="C158" s="6" t="s">
        <v>428</v>
      </c>
      <c r="D158" s="24" t="s">
        <v>156</v>
      </c>
      <c r="E158" s="6" t="s">
        <v>226</v>
      </c>
      <c r="F158" s="6" t="s">
        <v>60</v>
      </c>
      <c r="G158" s="6" t="s">
        <v>225</v>
      </c>
      <c r="H158" s="7">
        <v>141925.67000000001</v>
      </c>
      <c r="I158" s="9">
        <v>93748.38</v>
      </c>
      <c r="J158" s="27" t="s">
        <v>899</v>
      </c>
      <c r="K158" s="24" t="s">
        <v>16</v>
      </c>
      <c r="L158" s="23"/>
    </row>
    <row r="159" spans="1:12" ht="89.25">
      <c r="A159" s="6" t="s">
        <v>10</v>
      </c>
      <c r="B159" s="6" t="s">
        <v>11</v>
      </c>
      <c r="C159" s="6" t="s">
        <v>387</v>
      </c>
      <c r="D159" s="24" t="s">
        <v>157</v>
      </c>
      <c r="E159" s="6" t="s">
        <v>226</v>
      </c>
      <c r="F159" s="6" t="s">
        <v>158</v>
      </c>
      <c r="G159" s="6" t="s">
        <v>225</v>
      </c>
      <c r="H159" s="7">
        <v>31650</v>
      </c>
      <c r="I159" s="8">
        <v>31956.95</v>
      </c>
      <c r="J159" s="25" t="s">
        <v>900</v>
      </c>
      <c r="K159" s="24" t="s">
        <v>16</v>
      </c>
      <c r="L159" s="23"/>
    </row>
    <row r="160" spans="1:12" ht="51">
      <c r="A160" s="6" t="s">
        <v>10</v>
      </c>
      <c r="B160" s="6" t="s">
        <v>11</v>
      </c>
      <c r="C160" s="6" t="s">
        <v>388</v>
      </c>
      <c r="D160" s="6" t="s">
        <v>159</v>
      </c>
      <c r="E160" s="6" t="s">
        <v>259</v>
      </c>
      <c r="F160" s="6" t="s">
        <v>160</v>
      </c>
      <c r="G160" s="6" t="s">
        <v>263</v>
      </c>
      <c r="H160" s="7">
        <v>116841.32</v>
      </c>
      <c r="I160" s="8">
        <v>76197.2</v>
      </c>
      <c r="J160" s="25" t="s">
        <v>389</v>
      </c>
      <c r="K160" s="24" t="s">
        <v>16</v>
      </c>
      <c r="L160" s="23"/>
    </row>
    <row r="161" spans="1:13" ht="191.25">
      <c r="A161" s="6" t="s">
        <v>10</v>
      </c>
      <c r="B161" s="6" t="s">
        <v>11</v>
      </c>
      <c r="C161" s="6" t="s">
        <v>430</v>
      </c>
      <c r="D161" s="6" t="s">
        <v>431</v>
      </c>
      <c r="E161" s="6" t="s">
        <v>265</v>
      </c>
      <c r="F161" s="6" t="s">
        <v>173</v>
      </c>
      <c r="G161" s="6" t="s">
        <v>266</v>
      </c>
      <c r="H161" s="11">
        <v>3450</v>
      </c>
      <c r="I161" s="14"/>
      <c r="J161" s="25" t="s">
        <v>901</v>
      </c>
      <c r="K161" s="24" t="s">
        <v>16</v>
      </c>
      <c r="L161" s="23"/>
    </row>
    <row r="162" spans="1:13" ht="89.25">
      <c r="A162" s="6" t="s">
        <v>10</v>
      </c>
      <c r="B162" s="6" t="s">
        <v>11</v>
      </c>
      <c r="C162" s="6" t="s">
        <v>455</v>
      </c>
      <c r="D162" s="24" t="s">
        <v>161</v>
      </c>
      <c r="E162" s="6" t="s">
        <v>226</v>
      </c>
      <c r="F162" s="6" t="s">
        <v>55</v>
      </c>
      <c r="G162" s="6" t="s">
        <v>225</v>
      </c>
      <c r="H162" s="7">
        <v>41808.769999999997</v>
      </c>
      <c r="I162" s="9">
        <v>233676.7</v>
      </c>
      <c r="J162" s="27" t="s">
        <v>938</v>
      </c>
      <c r="K162" s="24" t="s">
        <v>16</v>
      </c>
      <c r="L162" s="23"/>
      <c r="M162" s="38"/>
    </row>
    <row r="163" spans="1:13" ht="63.75">
      <c r="A163" s="6" t="s">
        <v>10</v>
      </c>
      <c r="B163" s="6" t="s">
        <v>11</v>
      </c>
      <c r="C163" s="6" t="s">
        <v>432</v>
      </c>
      <c r="D163" s="24" t="s">
        <v>162</v>
      </c>
      <c r="E163" s="6" t="s">
        <v>226</v>
      </c>
      <c r="F163" s="6" t="s">
        <v>55</v>
      </c>
      <c r="G163" s="6" t="s">
        <v>225</v>
      </c>
      <c r="H163" s="7">
        <v>88616.78</v>
      </c>
      <c r="I163" s="9">
        <v>74018.64</v>
      </c>
      <c r="J163" s="27" t="s">
        <v>939</v>
      </c>
      <c r="K163" s="24" t="s">
        <v>16</v>
      </c>
      <c r="L163" s="23"/>
      <c r="M163" s="38"/>
    </row>
    <row r="164" spans="1:13" ht="89.25">
      <c r="A164" s="6" t="s">
        <v>10</v>
      </c>
      <c r="B164" s="6" t="s">
        <v>11</v>
      </c>
      <c r="C164" s="6" t="s">
        <v>390</v>
      </c>
      <c r="D164" s="24" t="s">
        <v>163</v>
      </c>
      <c r="E164" s="6" t="s">
        <v>226</v>
      </c>
      <c r="F164" s="6" t="s">
        <v>164</v>
      </c>
      <c r="G164" s="6" t="s">
        <v>225</v>
      </c>
      <c r="H164" s="7">
        <v>508527.06</v>
      </c>
      <c r="I164" s="8">
        <v>490589.97</v>
      </c>
      <c r="J164" s="27" t="s">
        <v>902</v>
      </c>
      <c r="K164" s="24" t="s">
        <v>16</v>
      </c>
      <c r="L164" s="23"/>
    </row>
    <row r="165" spans="1:13" ht="38.25">
      <c r="A165" s="6" t="s">
        <v>10</v>
      </c>
      <c r="B165" s="6" t="s">
        <v>11</v>
      </c>
      <c r="C165" s="30" t="s">
        <v>391</v>
      </c>
      <c r="D165" s="24" t="s">
        <v>165</v>
      </c>
      <c r="E165" s="6" t="s">
        <v>242</v>
      </c>
      <c r="F165" s="6" t="s">
        <v>21</v>
      </c>
      <c r="G165" s="6" t="s">
        <v>243</v>
      </c>
      <c r="H165" s="7">
        <v>154875.29</v>
      </c>
      <c r="I165" s="8">
        <v>531009.06000000006</v>
      </c>
      <c r="J165" s="25" t="s">
        <v>392</v>
      </c>
      <c r="K165" s="24" t="s">
        <v>16</v>
      </c>
      <c r="L165" s="23"/>
    </row>
    <row r="166" spans="1:13" ht="51">
      <c r="A166" s="6" t="s">
        <v>10</v>
      </c>
      <c r="B166" s="6" t="s">
        <v>11</v>
      </c>
      <c r="C166" s="30" t="s">
        <v>393</v>
      </c>
      <c r="D166" s="24" t="s">
        <v>394</v>
      </c>
      <c r="E166" s="6" t="s">
        <v>226</v>
      </c>
      <c r="F166" s="6" t="s">
        <v>174</v>
      </c>
      <c r="G166" s="6" t="s">
        <v>903</v>
      </c>
      <c r="H166" s="8">
        <v>46048.1</v>
      </c>
      <c r="I166" s="8"/>
      <c r="J166" s="25" t="s">
        <v>395</v>
      </c>
      <c r="K166" s="24" t="s">
        <v>16</v>
      </c>
      <c r="L166" s="23"/>
    </row>
    <row r="167" spans="1:13" ht="38.25">
      <c r="A167" s="6" t="s">
        <v>186</v>
      </c>
      <c r="B167" s="6" t="s">
        <v>11</v>
      </c>
      <c r="C167" s="30" t="s">
        <v>217</v>
      </c>
      <c r="D167" s="24" t="s">
        <v>218</v>
      </c>
      <c r="E167" s="6" t="s">
        <v>189</v>
      </c>
      <c r="F167" s="6" t="s">
        <v>115</v>
      </c>
      <c r="G167" s="6" t="s">
        <v>190</v>
      </c>
      <c r="H167" s="11">
        <v>0</v>
      </c>
      <c r="I167" s="14"/>
      <c r="J167" s="25" t="s">
        <v>19</v>
      </c>
      <c r="K167" s="24" t="s">
        <v>16</v>
      </c>
      <c r="L167" s="23"/>
    </row>
    <row r="168" spans="1:13" ht="127.5">
      <c r="A168" s="6" t="s">
        <v>10</v>
      </c>
      <c r="B168" s="6" t="s">
        <v>11</v>
      </c>
      <c r="C168" s="6" t="s">
        <v>875</v>
      </c>
      <c r="D168" s="24" t="s">
        <v>876</v>
      </c>
      <c r="E168" s="6" t="s">
        <v>854</v>
      </c>
      <c r="F168" s="6" t="s">
        <v>57</v>
      </c>
      <c r="G168" s="6" t="s">
        <v>855</v>
      </c>
      <c r="H168" s="7">
        <v>9252.49</v>
      </c>
      <c r="I168" s="8"/>
      <c r="J168" s="25" t="s">
        <v>552</v>
      </c>
      <c r="K168" s="24" t="s">
        <v>16</v>
      </c>
      <c r="L168" s="23"/>
    </row>
    <row r="169" spans="1:13" ht="38.25">
      <c r="A169" s="6" t="s">
        <v>186</v>
      </c>
      <c r="B169" s="6" t="s">
        <v>11</v>
      </c>
      <c r="C169" s="30" t="s">
        <v>397</v>
      </c>
      <c r="D169" s="24" t="s">
        <v>398</v>
      </c>
      <c r="E169" s="6" t="s">
        <v>269</v>
      </c>
      <c r="F169" s="6" t="s">
        <v>18</v>
      </c>
      <c r="G169" s="6" t="s">
        <v>357</v>
      </c>
      <c r="H169" s="81">
        <v>47081.41</v>
      </c>
      <c r="I169" s="14"/>
      <c r="J169" s="25" t="s">
        <v>19</v>
      </c>
      <c r="K169" s="24" t="s">
        <v>16</v>
      </c>
      <c r="L169" s="23"/>
    </row>
    <row r="170" spans="1:13" ht="165.75">
      <c r="A170" s="6" t="s">
        <v>10</v>
      </c>
      <c r="B170" s="6" t="s">
        <v>11</v>
      </c>
      <c r="C170" s="30" t="s">
        <v>904</v>
      </c>
      <c r="D170" s="24" t="s">
        <v>398</v>
      </c>
      <c r="E170" s="6" t="s">
        <v>770</v>
      </c>
      <c r="F170" s="6" t="s">
        <v>18</v>
      </c>
      <c r="G170" s="6" t="s">
        <v>771</v>
      </c>
      <c r="H170" s="82"/>
      <c r="I170" s="14"/>
      <c r="J170" s="25" t="s">
        <v>202</v>
      </c>
      <c r="K170" s="24" t="s">
        <v>16</v>
      </c>
      <c r="L170" s="23"/>
    </row>
    <row r="171" spans="1:13" ht="165.75">
      <c r="A171" s="6" t="s">
        <v>10</v>
      </c>
      <c r="B171" s="6" t="s">
        <v>11</v>
      </c>
      <c r="C171" s="6" t="s">
        <v>396</v>
      </c>
      <c r="D171" s="24" t="s">
        <v>166</v>
      </c>
      <c r="E171" s="6" t="s">
        <v>226</v>
      </c>
      <c r="F171" s="6" t="s">
        <v>18</v>
      </c>
      <c r="G171" s="6" t="s">
        <v>225</v>
      </c>
      <c r="H171" s="7">
        <v>291949.83</v>
      </c>
      <c r="I171" s="9">
        <v>63710.17</v>
      </c>
      <c r="J171" s="25" t="s">
        <v>202</v>
      </c>
      <c r="K171" s="24" t="s">
        <v>16</v>
      </c>
      <c r="L171" s="23"/>
    </row>
    <row r="172" spans="1:13" ht="76.5">
      <c r="A172" s="6" t="s">
        <v>10</v>
      </c>
      <c r="B172" s="6" t="s">
        <v>11</v>
      </c>
      <c r="C172" s="6" t="s">
        <v>399</v>
      </c>
      <c r="D172" s="24" t="s">
        <v>167</v>
      </c>
      <c r="E172" s="6" t="s">
        <v>226</v>
      </c>
      <c r="F172" s="6" t="s">
        <v>168</v>
      </c>
      <c r="G172" s="6" t="s">
        <v>225</v>
      </c>
      <c r="H172" s="7">
        <v>340169.43</v>
      </c>
      <c r="I172" s="8">
        <v>325546.42</v>
      </c>
      <c r="J172" s="27" t="s">
        <v>905</v>
      </c>
      <c r="K172" s="24" t="s">
        <v>16</v>
      </c>
      <c r="L172" s="36"/>
    </row>
    <row r="173" spans="1:13" ht="242.25">
      <c r="A173" s="6" t="s">
        <v>10</v>
      </c>
      <c r="B173" s="6" t="s">
        <v>11</v>
      </c>
      <c r="C173" s="6" t="s">
        <v>400</v>
      </c>
      <c r="D173" s="24" t="s">
        <v>169</v>
      </c>
      <c r="E173" s="6" t="s">
        <v>226</v>
      </c>
      <c r="F173" s="6" t="s">
        <v>219</v>
      </c>
      <c r="G173" s="6" t="s">
        <v>225</v>
      </c>
      <c r="H173" s="7">
        <v>1431944.81</v>
      </c>
      <c r="I173" s="8">
        <v>968765.23</v>
      </c>
      <c r="J173" s="25" t="s">
        <v>874</v>
      </c>
      <c r="K173" s="24" t="s">
        <v>16</v>
      </c>
      <c r="L173" s="36"/>
    </row>
    <row r="174" spans="1:13" ht="51">
      <c r="A174" s="6" t="s">
        <v>10</v>
      </c>
      <c r="B174" s="6" t="s">
        <v>11</v>
      </c>
      <c r="C174" s="6" t="s">
        <v>766</v>
      </c>
      <c r="D174" s="24" t="s">
        <v>762</v>
      </c>
      <c r="E174" s="6" t="s">
        <v>226</v>
      </c>
      <c r="F174" s="6" t="s">
        <v>72</v>
      </c>
      <c r="G174" s="6" t="s">
        <v>225</v>
      </c>
      <c r="H174" s="7">
        <v>130534.51</v>
      </c>
      <c r="I174" s="8"/>
      <c r="J174" s="27" t="s">
        <v>767</v>
      </c>
      <c r="K174" s="24" t="s">
        <v>16</v>
      </c>
      <c r="L174" s="36"/>
    </row>
    <row r="175" spans="1:13" ht="76.5">
      <c r="A175" s="6" t="s">
        <v>10</v>
      </c>
      <c r="B175" s="6" t="s">
        <v>11</v>
      </c>
      <c r="C175" s="6" t="s">
        <v>401</v>
      </c>
      <c r="D175" s="24" t="s">
        <v>170</v>
      </c>
      <c r="E175" s="6" t="s">
        <v>226</v>
      </c>
      <c r="F175" s="6" t="s">
        <v>171</v>
      </c>
      <c r="G175" s="6" t="s">
        <v>225</v>
      </c>
      <c r="H175" s="7">
        <v>119043.42</v>
      </c>
      <c r="I175" s="8">
        <v>145488.99</v>
      </c>
      <c r="J175" s="25" t="s">
        <v>1043</v>
      </c>
      <c r="K175" s="24" t="s">
        <v>16</v>
      </c>
      <c r="L175" s="36"/>
    </row>
    <row r="176" spans="1:13" ht="140.25">
      <c r="A176" s="6" t="s">
        <v>186</v>
      </c>
      <c r="B176" s="6" t="s">
        <v>11</v>
      </c>
      <c r="C176" s="6" t="s">
        <v>220</v>
      </c>
      <c r="D176" s="24" t="s">
        <v>221</v>
      </c>
      <c r="E176" s="31" t="s">
        <v>210</v>
      </c>
      <c r="F176" s="6" t="s">
        <v>93</v>
      </c>
      <c r="G176" s="6" t="s">
        <v>211</v>
      </c>
      <c r="H176" s="81">
        <v>36955.949999999997</v>
      </c>
      <c r="I176" s="8"/>
      <c r="J176" s="27" t="s">
        <v>223</v>
      </c>
      <c r="K176" s="24" t="s">
        <v>16</v>
      </c>
      <c r="L176" s="36"/>
    </row>
    <row r="177" spans="1:12" ht="140.25">
      <c r="A177" s="6" t="s">
        <v>10</v>
      </c>
      <c r="B177" s="6" t="s">
        <v>11</v>
      </c>
      <c r="C177" s="6" t="s">
        <v>877</v>
      </c>
      <c r="D177" s="24" t="s">
        <v>221</v>
      </c>
      <c r="E177" s="31" t="s">
        <v>770</v>
      </c>
      <c r="F177" s="6" t="s">
        <v>93</v>
      </c>
      <c r="G177" s="6" t="s">
        <v>771</v>
      </c>
      <c r="H177" s="82"/>
      <c r="I177" s="8"/>
      <c r="J177" s="27" t="s">
        <v>223</v>
      </c>
      <c r="K177" s="24" t="s">
        <v>16</v>
      </c>
      <c r="L177" s="36"/>
    </row>
    <row r="178" spans="1:12" ht="89.25">
      <c r="A178" s="6" t="s">
        <v>10</v>
      </c>
      <c r="B178" s="6" t="s">
        <v>11</v>
      </c>
      <c r="C178" s="6" t="s">
        <v>408</v>
      </c>
      <c r="D178" s="24" t="s">
        <v>409</v>
      </c>
      <c r="E178" s="31" t="s">
        <v>226</v>
      </c>
      <c r="F178" s="6" t="s">
        <v>14</v>
      </c>
      <c r="G178" s="6" t="s">
        <v>225</v>
      </c>
      <c r="H178" s="8">
        <v>86925.6</v>
      </c>
      <c r="I178" s="14"/>
      <c r="J178" s="25" t="s">
        <v>410</v>
      </c>
      <c r="K178" s="24" t="s">
        <v>16</v>
      </c>
      <c r="L178" s="36"/>
    </row>
    <row r="179" spans="1:12" ht="140.25">
      <c r="A179" s="6" t="s">
        <v>10</v>
      </c>
      <c r="B179" s="6" t="s">
        <v>11</v>
      </c>
      <c r="C179" s="6" t="s">
        <v>402</v>
      </c>
      <c r="D179" s="24" t="s">
        <v>172</v>
      </c>
      <c r="E179" s="6" t="s">
        <v>226</v>
      </c>
      <c r="F179" s="6" t="s">
        <v>27</v>
      </c>
      <c r="G179" s="6" t="s">
        <v>225</v>
      </c>
      <c r="H179" s="7">
        <v>164042.5</v>
      </c>
      <c r="I179" s="14">
        <v>169866.57</v>
      </c>
      <c r="J179" s="27" t="s">
        <v>879</v>
      </c>
      <c r="K179" s="24" t="s">
        <v>16</v>
      </c>
      <c r="L179" s="36"/>
    </row>
    <row r="180" spans="1:12" ht="38.25">
      <c r="A180" s="6" t="s">
        <v>10</v>
      </c>
      <c r="B180" s="6" t="s">
        <v>11</v>
      </c>
      <c r="C180" s="6" t="s">
        <v>403</v>
      </c>
      <c r="D180" s="24" t="s">
        <v>404</v>
      </c>
      <c r="E180" s="6" t="s">
        <v>311</v>
      </c>
      <c r="F180" s="6" t="s">
        <v>405</v>
      </c>
      <c r="G180" s="6" t="s">
        <v>406</v>
      </c>
      <c r="H180" s="8">
        <v>14000</v>
      </c>
      <c r="I180" s="14"/>
      <c r="J180" s="27" t="s">
        <v>407</v>
      </c>
      <c r="K180" s="24" t="s">
        <v>16</v>
      </c>
      <c r="L180" s="36"/>
    </row>
    <row r="181" spans="1:12" ht="51">
      <c r="A181" s="6" t="s">
        <v>10</v>
      </c>
      <c r="B181" s="6" t="s">
        <v>11</v>
      </c>
      <c r="C181" s="6" t="s">
        <v>457</v>
      </c>
      <c r="D181" s="24" t="s">
        <v>458</v>
      </c>
      <c r="E181" s="6" t="s">
        <v>265</v>
      </c>
      <c r="F181" s="6" t="s">
        <v>459</v>
      </c>
      <c r="G181" s="6" t="s">
        <v>266</v>
      </c>
      <c r="H181" s="8">
        <v>29835</v>
      </c>
      <c r="I181" s="8"/>
      <c r="J181" s="27" t="s">
        <v>882</v>
      </c>
      <c r="K181" s="24" t="s">
        <v>16</v>
      </c>
      <c r="L181" s="36"/>
    </row>
    <row r="182" spans="1:12" ht="89.25">
      <c r="A182" s="6" t="s">
        <v>10</v>
      </c>
      <c r="B182" s="6" t="s">
        <v>23</v>
      </c>
      <c r="C182" s="6" t="s">
        <v>461</v>
      </c>
      <c r="D182" s="24" t="s">
        <v>460</v>
      </c>
      <c r="E182" s="6" t="s">
        <v>226</v>
      </c>
      <c r="F182" s="6" t="s">
        <v>25</v>
      </c>
      <c r="G182" s="6" t="s">
        <v>881</v>
      </c>
      <c r="H182" s="7">
        <v>11381.1</v>
      </c>
      <c r="I182" s="8">
        <v>51121.55</v>
      </c>
      <c r="J182" s="25" t="s">
        <v>880</v>
      </c>
      <c r="K182" s="24" t="s">
        <v>16</v>
      </c>
      <c r="L182" s="39"/>
    </row>
    <row r="183" spans="1:12" ht="140.25">
      <c r="A183" s="6" t="s">
        <v>10</v>
      </c>
      <c r="B183" s="6" t="s">
        <v>11</v>
      </c>
      <c r="C183" s="6" t="s">
        <v>463</v>
      </c>
      <c r="D183" s="24" t="s">
        <v>462</v>
      </c>
      <c r="E183" s="6" t="s">
        <v>226</v>
      </c>
      <c r="F183" s="6" t="s">
        <v>27</v>
      </c>
      <c r="G183" s="6" t="s">
        <v>225</v>
      </c>
      <c r="H183" s="7">
        <v>357285</v>
      </c>
      <c r="I183" s="8">
        <v>322971.71999999997</v>
      </c>
      <c r="J183" s="27" t="s">
        <v>918</v>
      </c>
      <c r="K183" s="24" t="s">
        <v>16</v>
      </c>
      <c r="L183" s="39"/>
    </row>
    <row r="184" spans="1:12" ht="63.75">
      <c r="A184" s="6" t="s">
        <v>10</v>
      </c>
      <c r="B184" s="6" t="s">
        <v>11</v>
      </c>
      <c r="C184" s="6" t="s">
        <v>883</v>
      </c>
      <c r="D184" s="24" t="s">
        <v>884</v>
      </c>
      <c r="E184" s="6" t="s">
        <v>826</v>
      </c>
      <c r="F184" s="6" t="s">
        <v>501</v>
      </c>
      <c r="G184" s="6" t="s">
        <v>827</v>
      </c>
      <c r="H184" s="7">
        <v>0</v>
      </c>
      <c r="I184" s="8"/>
      <c r="J184" s="27" t="s">
        <v>885</v>
      </c>
      <c r="K184" s="24" t="s">
        <v>16</v>
      </c>
      <c r="L184" s="39"/>
    </row>
    <row r="185" spans="1:12" ht="127.5">
      <c r="A185" s="6" t="s">
        <v>10</v>
      </c>
      <c r="B185" s="6" t="s">
        <v>11</v>
      </c>
      <c r="C185" s="6" t="s">
        <v>1011</v>
      </c>
      <c r="D185" s="24" t="s">
        <v>1012</v>
      </c>
      <c r="E185" s="6" t="s">
        <v>770</v>
      </c>
      <c r="F185" s="6" t="s">
        <v>57</v>
      </c>
      <c r="G185" s="6" t="s">
        <v>771</v>
      </c>
      <c r="H185" s="7">
        <v>0</v>
      </c>
      <c r="I185" s="8"/>
      <c r="J185" s="27" t="s">
        <v>552</v>
      </c>
      <c r="K185" s="24" t="s">
        <v>16</v>
      </c>
      <c r="L185" s="39"/>
    </row>
    <row r="186" spans="1:12" ht="102">
      <c r="A186" s="6" t="s">
        <v>10</v>
      </c>
      <c r="B186" s="6" t="s">
        <v>11</v>
      </c>
      <c r="C186" s="6" t="s">
        <v>886</v>
      </c>
      <c r="D186" s="24" t="s">
        <v>887</v>
      </c>
      <c r="E186" s="6" t="s">
        <v>770</v>
      </c>
      <c r="F186" s="6" t="s">
        <v>27</v>
      </c>
      <c r="G186" s="6" t="s">
        <v>771</v>
      </c>
      <c r="H186" s="7">
        <v>4115.3100000000004</v>
      </c>
      <c r="I186" s="8"/>
      <c r="J186" s="27" t="s">
        <v>888</v>
      </c>
      <c r="K186" s="24" t="s">
        <v>16</v>
      </c>
      <c r="L186" s="39"/>
    </row>
    <row r="187" spans="1:12" ht="38.25">
      <c r="A187" s="6" t="s">
        <v>10</v>
      </c>
      <c r="B187" s="6" t="s">
        <v>11</v>
      </c>
      <c r="C187" s="6" t="s">
        <v>922</v>
      </c>
      <c r="D187" s="24" t="s">
        <v>923</v>
      </c>
      <c r="E187" s="6" t="s">
        <v>854</v>
      </c>
      <c r="F187" s="6" t="s">
        <v>503</v>
      </c>
      <c r="G187" s="6" t="s">
        <v>855</v>
      </c>
      <c r="H187" s="7">
        <v>72</v>
      </c>
      <c r="I187" s="8"/>
      <c r="J187" s="25" t="s">
        <v>19</v>
      </c>
      <c r="K187" s="24" t="s">
        <v>16</v>
      </c>
      <c r="L187" s="39"/>
    </row>
    <row r="188" spans="1:12" ht="127.5">
      <c r="A188" s="6" t="s">
        <v>186</v>
      </c>
      <c r="B188" s="6" t="s">
        <v>11</v>
      </c>
      <c r="C188" s="6" t="s">
        <v>464</v>
      </c>
      <c r="D188" s="24" t="s">
        <v>465</v>
      </c>
      <c r="E188" s="6" t="s">
        <v>269</v>
      </c>
      <c r="F188" s="6" t="s">
        <v>466</v>
      </c>
      <c r="G188" s="6" t="s">
        <v>357</v>
      </c>
      <c r="H188" s="8">
        <v>0</v>
      </c>
      <c r="I188" s="8"/>
      <c r="J188" s="27" t="s">
        <v>375</v>
      </c>
      <c r="K188" s="24" t="s">
        <v>16</v>
      </c>
      <c r="L188" s="39"/>
    </row>
    <row r="189" spans="1:12" ht="140.25">
      <c r="A189" s="6" t="s">
        <v>10</v>
      </c>
      <c r="B189" s="6" t="s">
        <v>11</v>
      </c>
      <c r="C189" s="6" t="s">
        <v>468</v>
      </c>
      <c r="D189" s="24" t="s">
        <v>467</v>
      </c>
      <c r="E189" s="6" t="s">
        <v>226</v>
      </c>
      <c r="F189" s="6" t="s">
        <v>27</v>
      </c>
      <c r="G189" s="6" t="s">
        <v>225</v>
      </c>
      <c r="H189" s="7">
        <v>2000</v>
      </c>
      <c r="I189" s="8">
        <v>169866.57</v>
      </c>
      <c r="J189" s="27" t="s">
        <v>918</v>
      </c>
      <c r="K189" s="24" t="s">
        <v>16</v>
      </c>
      <c r="L189" s="39"/>
    </row>
    <row r="190" spans="1:12" ht="38.25">
      <c r="A190" s="6" t="s">
        <v>10</v>
      </c>
      <c r="B190" s="6" t="s">
        <v>11</v>
      </c>
      <c r="C190" s="6" t="s">
        <v>919</v>
      </c>
      <c r="D190" s="24" t="s">
        <v>920</v>
      </c>
      <c r="E190" s="6" t="s">
        <v>846</v>
      </c>
      <c r="F190" s="6" t="s">
        <v>648</v>
      </c>
      <c r="G190" s="6" t="s">
        <v>847</v>
      </c>
      <c r="H190" s="7">
        <v>25290.37</v>
      </c>
      <c r="I190" s="8"/>
      <c r="J190" s="25" t="s">
        <v>19</v>
      </c>
      <c r="K190" s="24" t="s">
        <v>16</v>
      </c>
      <c r="L190" s="39"/>
    </row>
    <row r="191" spans="1:12" ht="178.5">
      <c r="A191" s="6" t="s">
        <v>186</v>
      </c>
      <c r="B191" s="6" t="s">
        <v>11</v>
      </c>
      <c r="C191" s="6" t="s">
        <v>469</v>
      </c>
      <c r="D191" s="24" t="s">
        <v>470</v>
      </c>
      <c r="E191" s="6" t="s">
        <v>199</v>
      </c>
      <c r="F191" s="6" t="s">
        <v>68</v>
      </c>
      <c r="G191" s="6" t="s">
        <v>200</v>
      </c>
      <c r="H191" s="81">
        <v>99106.14</v>
      </c>
      <c r="I191" s="8"/>
      <c r="J191" s="27" t="s">
        <v>1035</v>
      </c>
      <c r="K191" s="24" t="s">
        <v>16</v>
      </c>
      <c r="L191" s="39"/>
    </row>
    <row r="192" spans="1:12" ht="89.25">
      <c r="A192" s="6" t="s">
        <v>10</v>
      </c>
      <c r="B192" s="6" t="s">
        <v>11</v>
      </c>
      <c r="C192" s="6" t="s">
        <v>1013</v>
      </c>
      <c r="D192" s="24" t="s">
        <v>470</v>
      </c>
      <c r="E192" s="6" t="s">
        <v>770</v>
      </c>
      <c r="F192" s="6" t="s">
        <v>68</v>
      </c>
      <c r="G192" s="6" t="s">
        <v>771</v>
      </c>
      <c r="H192" s="82"/>
      <c r="I192" s="8"/>
      <c r="J192" s="27" t="s">
        <v>1014</v>
      </c>
      <c r="K192" s="24" t="s">
        <v>16</v>
      </c>
      <c r="L192" s="39"/>
    </row>
    <row r="193" spans="1:12" ht="165.75">
      <c r="A193" s="6" t="s">
        <v>10</v>
      </c>
      <c r="B193" s="6" t="s">
        <v>11</v>
      </c>
      <c r="C193" s="6" t="s">
        <v>472</v>
      </c>
      <c r="D193" s="24" t="s">
        <v>471</v>
      </c>
      <c r="E193" s="6" t="s">
        <v>226</v>
      </c>
      <c r="F193" s="6" t="s">
        <v>18</v>
      </c>
      <c r="G193" s="6" t="s">
        <v>225</v>
      </c>
      <c r="H193" s="7">
        <v>258283.87</v>
      </c>
      <c r="I193" s="8">
        <v>249326.36</v>
      </c>
      <c r="J193" s="25" t="s">
        <v>204</v>
      </c>
      <c r="K193" s="24" t="s">
        <v>16</v>
      </c>
      <c r="L193" s="39"/>
    </row>
    <row r="194" spans="1:12" ht="140.25">
      <c r="A194" s="6" t="s">
        <v>186</v>
      </c>
      <c r="B194" s="6" t="s">
        <v>11</v>
      </c>
      <c r="C194" s="6" t="s">
        <v>473</v>
      </c>
      <c r="D194" s="24" t="s">
        <v>474</v>
      </c>
      <c r="E194" s="6" t="s">
        <v>475</v>
      </c>
      <c r="F194" s="6" t="s">
        <v>93</v>
      </c>
      <c r="G194" s="6" t="s">
        <v>476</v>
      </c>
      <c r="H194" s="81">
        <v>320829.36</v>
      </c>
      <c r="I194" s="8"/>
      <c r="J194" s="25" t="s">
        <v>223</v>
      </c>
      <c r="K194" s="24" t="s">
        <v>16</v>
      </c>
      <c r="L194" s="39"/>
    </row>
    <row r="195" spans="1:12" ht="114.75">
      <c r="A195" s="6" t="s">
        <v>10</v>
      </c>
      <c r="B195" s="6" t="s">
        <v>11</v>
      </c>
      <c r="C195" s="6" t="s">
        <v>1015</v>
      </c>
      <c r="D195" s="24" t="s">
        <v>474</v>
      </c>
      <c r="E195" s="6" t="s">
        <v>770</v>
      </c>
      <c r="F195" s="6" t="s">
        <v>93</v>
      </c>
      <c r="G195" s="6" t="s">
        <v>771</v>
      </c>
      <c r="H195" s="82"/>
      <c r="I195" s="8"/>
      <c r="J195" s="25" t="s">
        <v>1016</v>
      </c>
      <c r="K195" s="24" t="s">
        <v>16</v>
      </c>
      <c r="L195" s="39"/>
    </row>
    <row r="196" spans="1:12" ht="76.5">
      <c r="A196" s="6" t="s">
        <v>10</v>
      </c>
      <c r="B196" s="6" t="s">
        <v>11</v>
      </c>
      <c r="C196" s="6" t="s">
        <v>479</v>
      </c>
      <c r="D196" s="24" t="s">
        <v>477</v>
      </c>
      <c r="E196" s="6" t="s">
        <v>226</v>
      </c>
      <c r="F196" s="6" t="s">
        <v>478</v>
      </c>
      <c r="G196" s="6" t="s">
        <v>225</v>
      </c>
      <c r="H196" s="7">
        <v>45370.76</v>
      </c>
      <c r="I196" s="8">
        <v>27287.86</v>
      </c>
      <c r="J196" s="27" t="s">
        <v>921</v>
      </c>
      <c r="K196" s="24" t="s">
        <v>16</v>
      </c>
      <c r="L196" s="39"/>
    </row>
    <row r="197" spans="1:12" ht="102">
      <c r="A197" s="6" t="s">
        <v>10</v>
      </c>
      <c r="B197" s="6" t="s">
        <v>11</v>
      </c>
      <c r="C197" s="6" t="s">
        <v>481</v>
      </c>
      <c r="D197" s="24" t="s">
        <v>480</v>
      </c>
      <c r="E197" s="6" t="s">
        <v>226</v>
      </c>
      <c r="F197" s="6" t="s">
        <v>482</v>
      </c>
      <c r="G197" s="6" t="s">
        <v>225</v>
      </c>
      <c r="H197" s="7">
        <v>298764</v>
      </c>
      <c r="I197" s="8">
        <v>231962.22</v>
      </c>
      <c r="J197" s="25" t="s">
        <v>483</v>
      </c>
      <c r="K197" s="24" t="s">
        <v>16</v>
      </c>
      <c r="L197" s="39"/>
    </row>
    <row r="198" spans="1:12" ht="204">
      <c r="A198" s="6" t="s">
        <v>186</v>
      </c>
      <c r="B198" s="6" t="s">
        <v>11</v>
      </c>
      <c r="C198" s="6" t="s">
        <v>484</v>
      </c>
      <c r="D198" s="24" t="s">
        <v>485</v>
      </c>
      <c r="E198" s="6" t="s">
        <v>189</v>
      </c>
      <c r="F198" s="6" t="s">
        <v>173</v>
      </c>
      <c r="G198" s="6" t="s">
        <v>190</v>
      </c>
      <c r="H198" s="81">
        <v>451412.79</v>
      </c>
      <c r="I198" s="8"/>
      <c r="J198" s="27" t="s">
        <v>1036</v>
      </c>
      <c r="K198" s="24" t="s">
        <v>16</v>
      </c>
      <c r="L198" s="39"/>
    </row>
    <row r="199" spans="1:12" ht="255">
      <c r="A199" s="6" t="s">
        <v>10</v>
      </c>
      <c r="B199" s="6" t="s">
        <v>11</v>
      </c>
      <c r="C199" s="6" t="s">
        <v>924</v>
      </c>
      <c r="D199" s="24" t="s">
        <v>485</v>
      </c>
      <c r="E199" s="6" t="s">
        <v>770</v>
      </c>
      <c r="F199" s="6" t="s">
        <v>173</v>
      </c>
      <c r="G199" s="6" t="s">
        <v>771</v>
      </c>
      <c r="H199" s="82"/>
      <c r="I199" s="8"/>
      <c r="J199" s="27" t="s">
        <v>925</v>
      </c>
      <c r="K199" s="24" t="s">
        <v>16</v>
      </c>
      <c r="L199" s="39"/>
    </row>
    <row r="200" spans="1:12" ht="63.75">
      <c r="A200" s="6" t="s">
        <v>10</v>
      </c>
      <c r="B200" s="6" t="s">
        <v>1057</v>
      </c>
      <c r="C200" s="6" t="s">
        <v>926</v>
      </c>
      <c r="D200" s="24" t="s">
        <v>927</v>
      </c>
      <c r="E200" s="6" t="s">
        <v>928</v>
      </c>
      <c r="F200" s="6" t="s">
        <v>625</v>
      </c>
      <c r="G200" s="6" t="s">
        <v>929</v>
      </c>
      <c r="H200" s="8">
        <v>144000</v>
      </c>
      <c r="I200" s="8"/>
      <c r="J200" s="27" t="s">
        <v>930</v>
      </c>
      <c r="K200" s="24" t="s">
        <v>16</v>
      </c>
      <c r="L200" s="39"/>
    </row>
    <row r="201" spans="1:12" ht="178.5">
      <c r="A201" s="6" t="s">
        <v>10</v>
      </c>
      <c r="B201" s="6" t="s">
        <v>11</v>
      </c>
      <c r="C201" s="6" t="s">
        <v>1017</v>
      </c>
      <c r="D201" s="24" t="s">
        <v>486</v>
      </c>
      <c r="E201" s="6" t="s">
        <v>226</v>
      </c>
      <c r="F201" s="6" t="s">
        <v>86</v>
      </c>
      <c r="G201" s="6" t="s">
        <v>225</v>
      </c>
      <c r="H201" s="7">
        <v>341970</v>
      </c>
      <c r="I201" s="8">
        <v>250608.61</v>
      </c>
      <c r="J201" s="25" t="s">
        <v>1018</v>
      </c>
      <c r="K201" s="24" t="s">
        <v>16</v>
      </c>
      <c r="L201" s="39"/>
    </row>
    <row r="202" spans="1:12" ht="140.25">
      <c r="A202" s="6" t="s">
        <v>10</v>
      </c>
      <c r="B202" s="6" t="s">
        <v>11</v>
      </c>
      <c r="C202" s="6" t="s">
        <v>488</v>
      </c>
      <c r="D202" s="24" t="s">
        <v>487</v>
      </c>
      <c r="E202" s="6" t="s">
        <v>226</v>
      </c>
      <c r="F202" s="6" t="s">
        <v>27</v>
      </c>
      <c r="G202" s="6" t="s">
        <v>225</v>
      </c>
      <c r="H202" s="7">
        <v>4680</v>
      </c>
      <c r="I202" s="8"/>
      <c r="J202" s="27" t="s">
        <v>879</v>
      </c>
      <c r="K202" s="24" t="s">
        <v>16</v>
      </c>
      <c r="L202" s="39"/>
    </row>
    <row r="203" spans="1:12" ht="216.75">
      <c r="A203" s="6" t="s">
        <v>10</v>
      </c>
      <c r="B203" s="6" t="s">
        <v>11</v>
      </c>
      <c r="C203" s="6" t="s">
        <v>490</v>
      </c>
      <c r="D203" s="24" t="s">
        <v>489</v>
      </c>
      <c r="E203" s="6" t="s">
        <v>226</v>
      </c>
      <c r="F203" s="6" t="s">
        <v>27</v>
      </c>
      <c r="G203" s="6" t="s">
        <v>225</v>
      </c>
      <c r="H203" s="7">
        <v>9982.98</v>
      </c>
      <c r="I203" s="8">
        <v>27242.62</v>
      </c>
      <c r="J203" s="25" t="s">
        <v>1051</v>
      </c>
      <c r="K203" s="24" t="s">
        <v>16</v>
      </c>
      <c r="L203" s="39"/>
    </row>
    <row r="204" spans="1:12" ht="140.25">
      <c r="A204" s="6" t="s">
        <v>10</v>
      </c>
      <c r="B204" s="6" t="s">
        <v>11</v>
      </c>
      <c r="C204" s="6" t="s">
        <v>491</v>
      </c>
      <c r="D204" s="24" t="s">
        <v>492</v>
      </c>
      <c r="E204" s="6" t="s">
        <v>252</v>
      </c>
      <c r="F204" s="6" t="s">
        <v>493</v>
      </c>
      <c r="G204" s="6" t="s">
        <v>251</v>
      </c>
      <c r="H204" s="11">
        <v>0</v>
      </c>
      <c r="I204" s="8"/>
      <c r="J204" s="25" t="s">
        <v>931</v>
      </c>
      <c r="K204" s="24" t="s">
        <v>16</v>
      </c>
      <c r="L204" s="39"/>
    </row>
    <row r="205" spans="1:12" ht="76.5">
      <c r="A205" s="6" t="s">
        <v>10</v>
      </c>
      <c r="B205" s="6" t="s">
        <v>11</v>
      </c>
      <c r="C205" s="6" t="s">
        <v>494</v>
      </c>
      <c r="D205" s="24" t="s">
        <v>495</v>
      </c>
      <c r="E205" s="6" t="s">
        <v>265</v>
      </c>
      <c r="F205" s="6" t="s">
        <v>68</v>
      </c>
      <c r="G205" s="6" t="s">
        <v>266</v>
      </c>
      <c r="H205" s="11">
        <v>7187.84</v>
      </c>
      <c r="I205" s="8"/>
      <c r="J205" s="27" t="s">
        <v>932</v>
      </c>
      <c r="K205" s="24" t="s">
        <v>16</v>
      </c>
      <c r="L205" s="39"/>
    </row>
    <row r="206" spans="1:12" ht="51">
      <c r="A206" s="12" t="s">
        <v>10</v>
      </c>
      <c r="B206" s="6" t="s">
        <v>11</v>
      </c>
      <c r="C206" s="6" t="s">
        <v>498</v>
      </c>
      <c r="D206" s="6" t="s">
        <v>496</v>
      </c>
      <c r="E206" s="6" t="s">
        <v>226</v>
      </c>
      <c r="F206" s="6" t="s">
        <v>497</v>
      </c>
      <c r="G206" s="6" t="s">
        <v>225</v>
      </c>
      <c r="H206" s="7">
        <v>216000</v>
      </c>
      <c r="I206" s="8">
        <v>180000</v>
      </c>
      <c r="J206" s="25" t="s">
        <v>933</v>
      </c>
      <c r="K206" s="24" t="s">
        <v>16</v>
      </c>
      <c r="L206" s="39"/>
    </row>
    <row r="207" spans="1:12" ht="127.5">
      <c r="A207" s="6" t="s">
        <v>10</v>
      </c>
      <c r="B207" s="6" t="s">
        <v>11</v>
      </c>
      <c r="C207" s="6" t="s">
        <v>500</v>
      </c>
      <c r="D207" s="24" t="s">
        <v>499</v>
      </c>
      <c r="E207" s="6" t="s">
        <v>269</v>
      </c>
      <c r="F207" s="6" t="s">
        <v>501</v>
      </c>
      <c r="G207" s="6" t="s">
        <v>502</v>
      </c>
      <c r="H207" s="7">
        <v>79855.009999999995</v>
      </c>
      <c r="I207" s="8"/>
      <c r="J207" s="25" t="s">
        <v>934</v>
      </c>
      <c r="K207" s="24" t="s">
        <v>16</v>
      </c>
      <c r="L207" s="39"/>
    </row>
    <row r="208" spans="1:12" ht="76.5">
      <c r="A208" s="12" t="s">
        <v>10</v>
      </c>
      <c r="B208" s="6" t="s">
        <v>11</v>
      </c>
      <c r="C208" s="6" t="s">
        <v>505</v>
      </c>
      <c r="D208" s="24" t="s">
        <v>504</v>
      </c>
      <c r="E208" s="6" t="s">
        <v>226</v>
      </c>
      <c r="F208" s="6" t="s">
        <v>152</v>
      </c>
      <c r="G208" s="6" t="s">
        <v>225</v>
      </c>
      <c r="H208" s="7">
        <v>23802.09</v>
      </c>
      <c r="I208" s="8"/>
      <c r="J208" s="25" t="s">
        <v>1043</v>
      </c>
      <c r="K208" s="24" t="s">
        <v>16</v>
      </c>
      <c r="L208" s="39"/>
    </row>
    <row r="209" spans="1:12" ht="102">
      <c r="A209" s="6" t="s">
        <v>10</v>
      </c>
      <c r="B209" s="6" t="s">
        <v>11</v>
      </c>
      <c r="C209" s="6" t="s">
        <v>507</v>
      </c>
      <c r="D209" s="24" t="s">
        <v>506</v>
      </c>
      <c r="E209" s="6" t="s">
        <v>226</v>
      </c>
      <c r="F209" s="6" t="s">
        <v>27</v>
      </c>
      <c r="G209" s="6" t="s">
        <v>225</v>
      </c>
      <c r="H209" s="7">
        <v>330219.74</v>
      </c>
      <c r="I209" s="8">
        <v>68244.78</v>
      </c>
      <c r="J209" s="25" t="s">
        <v>828</v>
      </c>
      <c r="K209" s="24" t="s">
        <v>16</v>
      </c>
      <c r="L209" s="39"/>
    </row>
    <row r="210" spans="1:12" ht="76.5">
      <c r="A210" s="6" t="s">
        <v>10</v>
      </c>
      <c r="B210" s="6" t="s">
        <v>11</v>
      </c>
      <c r="C210" s="6" t="s">
        <v>508</v>
      </c>
      <c r="D210" s="24" t="s">
        <v>509</v>
      </c>
      <c r="E210" s="6" t="s">
        <v>226</v>
      </c>
      <c r="F210" s="6" t="s">
        <v>510</v>
      </c>
      <c r="G210" s="6" t="s">
        <v>225</v>
      </c>
      <c r="H210" s="8">
        <v>105.12</v>
      </c>
      <c r="I210" s="8"/>
      <c r="J210" s="27" t="s">
        <v>935</v>
      </c>
      <c r="K210" s="24" t="s">
        <v>16</v>
      </c>
      <c r="L210" s="39"/>
    </row>
    <row r="211" spans="1:12" ht="255">
      <c r="A211" s="6" t="s">
        <v>186</v>
      </c>
      <c r="B211" s="30" t="s">
        <v>11</v>
      </c>
      <c r="C211" s="6" t="s">
        <v>511</v>
      </c>
      <c r="D211" s="24" t="s">
        <v>512</v>
      </c>
      <c r="E211" s="6" t="s">
        <v>199</v>
      </c>
      <c r="F211" s="6" t="s">
        <v>68</v>
      </c>
      <c r="G211" s="6" t="s">
        <v>200</v>
      </c>
      <c r="H211" s="81">
        <v>158070</v>
      </c>
      <c r="I211" s="8"/>
      <c r="J211" s="27" t="s">
        <v>936</v>
      </c>
      <c r="K211" s="24" t="s">
        <v>16</v>
      </c>
      <c r="L211" s="39"/>
    </row>
    <row r="212" spans="1:12" ht="140.25">
      <c r="A212" s="6" t="s">
        <v>10</v>
      </c>
      <c r="B212" s="30" t="s">
        <v>11</v>
      </c>
      <c r="C212" s="6" t="s">
        <v>1053</v>
      </c>
      <c r="D212" s="24" t="s">
        <v>512</v>
      </c>
      <c r="E212" s="6" t="s">
        <v>770</v>
      </c>
      <c r="F212" s="6" t="s">
        <v>69</v>
      </c>
      <c r="G212" s="6" t="s">
        <v>771</v>
      </c>
      <c r="H212" s="82"/>
      <c r="I212" s="8"/>
      <c r="J212" s="27" t="s">
        <v>1052</v>
      </c>
      <c r="K212" s="24"/>
      <c r="L212" s="39"/>
    </row>
    <row r="213" spans="1:12" ht="293.25">
      <c r="A213" s="6" t="s">
        <v>10</v>
      </c>
      <c r="B213" s="30" t="s">
        <v>11</v>
      </c>
      <c r="C213" s="6" t="s">
        <v>515</v>
      </c>
      <c r="D213" s="24" t="s">
        <v>513</v>
      </c>
      <c r="E213" s="6" t="s">
        <v>246</v>
      </c>
      <c r="F213" s="6" t="s">
        <v>514</v>
      </c>
      <c r="G213" s="6" t="s">
        <v>263</v>
      </c>
      <c r="H213" s="7">
        <v>672128.96</v>
      </c>
      <c r="I213" s="8">
        <v>411655.53</v>
      </c>
      <c r="J213" s="25" t="s">
        <v>937</v>
      </c>
      <c r="K213" s="24" t="s">
        <v>16</v>
      </c>
      <c r="L213" s="39"/>
    </row>
    <row r="214" spans="1:12" ht="102">
      <c r="A214" s="6" t="s">
        <v>10</v>
      </c>
      <c r="B214" s="6" t="s">
        <v>11</v>
      </c>
      <c r="C214" s="6" t="s">
        <v>516</v>
      </c>
      <c r="D214" s="24" t="s">
        <v>517</v>
      </c>
      <c r="E214" s="6" t="s">
        <v>518</v>
      </c>
      <c r="F214" s="6" t="s">
        <v>27</v>
      </c>
      <c r="G214" s="6" t="s">
        <v>519</v>
      </c>
      <c r="H214" s="8">
        <v>171230.07999999999</v>
      </c>
      <c r="I214" s="8"/>
      <c r="J214" s="25" t="s">
        <v>828</v>
      </c>
      <c r="K214" s="24" t="s">
        <v>16</v>
      </c>
      <c r="L214" s="39"/>
    </row>
    <row r="215" spans="1:12" ht="102">
      <c r="A215" s="6" t="s">
        <v>10</v>
      </c>
      <c r="B215" s="6" t="s">
        <v>11</v>
      </c>
      <c r="C215" s="6" t="s">
        <v>522</v>
      </c>
      <c r="D215" s="24" t="s">
        <v>520</v>
      </c>
      <c r="E215" s="6" t="s">
        <v>226</v>
      </c>
      <c r="F215" s="6" t="s">
        <v>521</v>
      </c>
      <c r="G215" s="6" t="s">
        <v>225</v>
      </c>
      <c r="H215" s="7">
        <v>114980.73</v>
      </c>
      <c r="I215" s="8">
        <v>61187.94</v>
      </c>
      <c r="J215" s="25" t="s">
        <v>523</v>
      </c>
      <c r="K215" s="24" t="s">
        <v>16</v>
      </c>
      <c r="L215" s="39"/>
    </row>
    <row r="216" spans="1:12" ht="153">
      <c r="A216" s="6" t="s">
        <v>10</v>
      </c>
      <c r="B216" s="6" t="s">
        <v>11</v>
      </c>
      <c r="C216" s="6" t="s">
        <v>906</v>
      </c>
      <c r="D216" s="24" t="s">
        <v>907</v>
      </c>
      <c r="E216" s="6" t="s">
        <v>891</v>
      </c>
      <c r="F216" s="6" t="s">
        <v>856</v>
      </c>
      <c r="G216" s="6" t="s">
        <v>892</v>
      </c>
      <c r="H216" s="7">
        <v>21326.52</v>
      </c>
      <c r="I216" s="8"/>
      <c r="J216" s="25" t="s">
        <v>908</v>
      </c>
      <c r="K216" s="24" t="s">
        <v>16</v>
      </c>
      <c r="L216" s="39"/>
    </row>
    <row r="217" spans="1:12" ht="165.75">
      <c r="A217" s="6" t="s">
        <v>10</v>
      </c>
      <c r="B217" s="6" t="s">
        <v>11</v>
      </c>
      <c r="C217" s="6" t="s">
        <v>524</v>
      </c>
      <c r="D217" s="24" t="s">
        <v>525</v>
      </c>
      <c r="E217" s="6" t="s">
        <v>242</v>
      </c>
      <c r="F217" s="6" t="s">
        <v>78</v>
      </c>
      <c r="G217" s="6" t="s">
        <v>243</v>
      </c>
      <c r="H217" s="8">
        <v>22836.77</v>
      </c>
      <c r="I217" s="8"/>
      <c r="J217" s="25" t="s">
        <v>202</v>
      </c>
      <c r="K217" s="24" t="s">
        <v>16</v>
      </c>
    </row>
    <row r="218" spans="1:12" ht="76.5">
      <c r="A218" s="6" t="s">
        <v>10</v>
      </c>
      <c r="B218" s="6" t="s">
        <v>11</v>
      </c>
      <c r="C218" s="6" t="s">
        <v>527</v>
      </c>
      <c r="D218" s="24" t="s">
        <v>526</v>
      </c>
      <c r="E218" s="6" t="s">
        <v>226</v>
      </c>
      <c r="F218" s="6" t="s">
        <v>510</v>
      </c>
      <c r="G218" s="6" t="s">
        <v>225</v>
      </c>
      <c r="H218" s="7">
        <v>56868.79</v>
      </c>
      <c r="I218" s="8">
        <v>29178.67</v>
      </c>
      <c r="J218" s="27" t="s">
        <v>909</v>
      </c>
      <c r="K218" s="24" t="s">
        <v>16</v>
      </c>
    </row>
    <row r="219" spans="1:12" ht="38.25">
      <c r="A219" s="6" t="s">
        <v>10</v>
      </c>
      <c r="B219" s="6" t="s">
        <v>11</v>
      </c>
      <c r="C219" s="6" t="s">
        <v>910</v>
      </c>
      <c r="D219" s="24" t="s">
        <v>911</v>
      </c>
      <c r="E219" s="6" t="s">
        <v>793</v>
      </c>
      <c r="F219" s="6" t="s">
        <v>503</v>
      </c>
      <c r="G219" s="6" t="s">
        <v>794</v>
      </c>
      <c r="H219" s="7">
        <v>3595.59</v>
      </c>
      <c r="I219" s="8"/>
      <c r="J219" s="25" t="s">
        <v>19</v>
      </c>
      <c r="K219" s="24" t="s">
        <v>16</v>
      </c>
    </row>
    <row r="220" spans="1:12" ht="51">
      <c r="A220" s="6" t="s">
        <v>10</v>
      </c>
      <c r="B220" s="6" t="s">
        <v>11</v>
      </c>
      <c r="C220" s="6" t="s">
        <v>529</v>
      </c>
      <c r="D220" s="6" t="s">
        <v>528</v>
      </c>
      <c r="E220" s="6" t="s">
        <v>226</v>
      </c>
      <c r="F220" s="6" t="s">
        <v>50</v>
      </c>
      <c r="G220" s="6" t="s">
        <v>225</v>
      </c>
      <c r="H220" s="7">
        <v>88225.12</v>
      </c>
      <c r="I220" s="9">
        <v>6413.88</v>
      </c>
      <c r="J220" s="27" t="s">
        <v>530</v>
      </c>
      <c r="K220" s="24" t="s">
        <v>16</v>
      </c>
      <c r="L220" s="1"/>
    </row>
    <row r="221" spans="1:12" ht="51">
      <c r="A221" s="6" t="s">
        <v>10</v>
      </c>
      <c r="B221" s="6" t="s">
        <v>11</v>
      </c>
      <c r="C221" s="30" t="s">
        <v>533</v>
      </c>
      <c r="D221" s="24" t="s">
        <v>531</v>
      </c>
      <c r="E221" s="6" t="s">
        <v>226</v>
      </c>
      <c r="F221" s="6" t="s">
        <v>105</v>
      </c>
      <c r="G221" s="6" t="s">
        <v>225</v>
      </c>
      <c r="H221" s="7">
        <v>368907.69</v>
      </c>
      <c r="I221" s="8">
        <v>277123.82</v>
      </c>
      <c r="J221" s="25" t="s">
        <v>532</v>
      </c>
      <c r="K221" s="24" t="s">
        <v>16</v>
      </c>
      <c r="L221" s="1"/>
    </row>
    <row r="222" spans="1:12" ht="76.5">
      <c r="A222" s="6" t="s">
        <v>10</v>
      </c>
      <c r="B222" s="6" t="s">
        <v>11</v>
      </c>
      <c r="C222" s="30" t="s">
        <v>534</v>
      </c>
      <c r="D222" s="24" t="s">
        <v>535</v>
      </c>
      <c r="E222" s="6" t="s">
        <v>242</v>
      </c>
      <c r="F222" s="6" t="s">
        <v>173</v>
      </c>
      <c r="G222" s="6" t="s">
        <v>243</v>
      </c>
      <c r="H222" s="11"/>
      <c r="I222" s="8"/>
      <c r="J222" s="27" t="s">
        <v>912</v>
      </c>
      <c r="K222" s="24" t="s">
        <v>16</v>
      </c>
      <c r="L222" s="1"/>
    </row>
    <row r="223" spans="1:12" ht="114.75">
      <c r="A223" s="6" t="s">
        <v>10</v>
      </c>
      <c r="B223" s="6" t="s">
        <v>11</v>
      </c>
      <c r="C223" s="6" t="s">
        <v>537</v>
      </c>
      <c r="D223" s="24" t="s">
        <v>536</v>
      </c>
      <c r="E223" s="6" t="s">
        <v>242</v>
      </c>
      <c r="F223" s="6" t="s">
        <v>173</v>
      </c>
      <c r="G223" s="6" t="s">
        <v>243</v>
      </c>
      <c r="H223" s="7">
        <v>230646.42</v>
      </c>
      <c r="I223" s="8">
        <v>250608.61</v>
      </c>
      <c r="J223" s="25" t="s">
        <v>538</v>
      </c>
      <c r="K223" s="24" t="s">
        <v>16</v>
      </c>
      <c r="L223" s="1"/>
    </row>
    <row r="224" spans="1:12" ht="76.5">
      <c r="A224" s="6" t="s">
        <v>10</v>
      </c>
      <c r="B224" s="6" t="s">
        <v>11</v>
      </c>
      <c r="C224" s="30" t="s">
        <v>541</v>
      </c>
      <c r="D224" s="24" t="s">
        <v>539</v>
      </c>
      <c r="E224" s="6" t="s">
        <v>226</v>
      </c>
      <c r="F224" s="6" t="s">
        <v>540</v>
      </c>
      <c r="G224" s="6" t="s">
        <v>225</v>
      </c>
      <c r="H224" s="7">
        <v>93508.45</v>
      </c>
      <c r="I224" s="9">
        <v>153404.49</v>
      </c>
      <c r="J224" s="27" t="s">
        <v>943</v>
      </c>
      <c r="K224" s="24" t="s">
        <v>16</v>
      </c>
      <c r="L224" s="1"/>
    </row>
    <row r="225" spans="1:12" ht="127.5">
      <c r="A225" s="6" t="s">
        <v>186</v>
      </c>
      <c r="B225" s="6" t="s">
        <v>11</v>
      </c>
      <c r="C225" s="30" t="s">
        <v>542</v>
      </c>
      <c r="D225" s="24" t="s">
        <v>543</v>
      </c>
      <c r="E225" s="6" t="s">
        <v>544</v>
      </c>
      <c r="F225" s="6" t="s">
        <v>50</v>
      </c>
      <c r="G225" s="6" t="s">
        <v>545</v>
      </c>
      <c r="H225" s="81">
        <v>124339.91</v>
      </c>
      <c r="I225" s="9"/>
      <c r="J225" s="25" t="s">
        <v>917</v>
      </c>
      <c r="K225" s="24" t="s">
        <v>16</v>
      </c>
      <c r="L225" s="1"/>
    </row>
    <row r="226" spans="1:12" ht="127.5">
      <c r="A226" s="6" t="s">
        <v>10</v>
      </c>
      <c r="B226" s="6" t="s">
        <v>11</v>
      </c>
      <c r="C226" s="30" t="s">
        <v>913</v>
      </c>
      <c r="D226" s="24" t="s">
        <v>543</v>
      </c>
      <c r="E226" s="6" t="s">
        <v>914</v>
      </c>
      <c r="F226" s="6" t="s">
        <v>50</v>
      </c>
      <c r="G226" s="6" t="s">
        <v>915</v>
      </c>
      <c r="H226" s="82"/>
      <c r="I226" s="9"/>
      <c r="J226" s="25" t="s">
        <v>916</v>
      </c>
      <c r="K226" s="24" t="s">
        <v>16</v>
      </c>
      <c r="L226" s="1"/>
    </row>
    <row r="227" spans="1:12" ht="38.25">
      <c r="A227" s="6" t="s">
        <v>186</v>
      </c>
      <c r="B227" s="6" t="s">
        <v>11</v>
      </c>
      <c r="C227" s="30" t="s">
        <v>546</v>
      </c>
      <c r="D227" s="24" t="s">
        <v>547</v>
      </c>
      <c r="E227" s="6" t="s">
        <v>544</v>
      </c>
      <c r="F227" s="6" t="s">
        <v>68</v>
      </c>
      <c r="G227" s="6" t="s">
        <v>548</v>
      </c>
      <c r="H227" s="11"/>
      <c r="I227" s="9"/>
      <c r="J227" s="25" t="s">
        <v>549</v>
      </c>
      <c r="K227" s="24" t="s">
        <v>16</v>
      </c>
      <c r="L227" s="1"/>
    </row>
    <row r="228" spans="1:12" ht="127.5">
      <c r="A228" s="6" t="s">
        <v>10</v>
      </c>
      <c r="B228" s="6" t="s">
        <v>11</v>
      </c>
      <c r="C228" s="6" t="s">
        <v>551</v>
      </c>
      <c r="D228" s="24" t="s">
        <v>550</v>
      </c>
      <c r="E228" s="6" t="s">
        <v>259</v>
      </c>
      <c r="F228" s="6" t="s">
        <v>57</v>
      </c>
      <c r="G228" s="6" t="s">
        <v>263</v>
      </c>
      <c r="H228" s="7">
        <v>77268.649999999994</v>
      </c>
      <c r="I228" s="8">
        <v>153636.19</v>
      </c>
      <c r="J228" s="25" t="s">
        <v>552</v>
      </c>
      <c r="K228" s="24" t="s">
        <v>16</v>
      </c>
      <c r="L228" s="1"/>
    </row>
    <row r="229" spans="1:12" ht="165.75">
      <c r="A229" s="6" t="s">
        <v>10</v>
      </c>
      <c r="B229" s="6" t="s">
        <v>11</v>
      </c>
      <c r="C229" s="6" t="s">
        <v>940</v>
      </c>
      <c r="D229" s="24" t="s">
        <v>553</v>
      </c>
      <c r="E229" s="6" t="s">
        <v>226</v>
      </c>
      <c r="F229" s="6" t="s">
        <v>18</v>
      </c>
      <c r="G229" s="6" t="s">
        <v>771</v>
      </c>
      <c r="H229" s="7">
        <v>20903.150000000001</v>
      </c>
      <c r="I229" s="8">
        <v>88220.58</v>
      </c>
      <c r="J229" s="25" t="s">
        <v>202</v>
      </c>
      <c r="K229" s="24" t="s">
        <v>16</v>
      </c>
      <c r="L229" s="1"/>
    </row>
    <row r="230" spans="1:12" ht="178.5">
      <c r="A230" s="6" t="s">
        <v>10</v>
      </c>
      <c r="B230" s="6" t="s">
        <v>11</v>
      </c>
      <c r="C230" s="6" t="s">
        <v>555</v>
      </c>
      <c r="D230" s="6" t="s">
        <v>554</v>
      </c>
      <c r="E230" s="6" t="s">
        <v>226</v>
      </c>
      <c r="F230" s="6" t="s">
        <v>514</v>
      </c>
      <c r="G230" s="6" t="s">
        <v>225</v>
      </c>
      <c r="H230" s="7">
        <v>686151.86</v>
      </c>
      <c r="I230" s="8">
        <v>442550.74</v>
      </c>
      <c r="J230" s="25" t="s">
        <v>556</v>
      </c>
      <c r="K230" s="24" t="s">
        <v>16</v>
      </c>
      <c r="L230" s="1"/>
    </row>
    <row r="231" spans="1:12" ht="38.25">
      <c r="A231" s="6" t="s">
        <v>10</v>
      </c>
      <c r="B231" s="6" t="s">
        <v>33</v>
      </c>
      <c r="C231" s="6" t="s">
        <v>559</v>
      </c>
      <c r="D231" s="24" t="s">
        <v>557</v>
      </c>
      <c r="E231" s="6" t="s">
        <v>226</v>
      </c>
      <c r="F231" s="6" t="s">
        <v>35</v>
      </c>
      <c r="G231" s="6" t="s">
        <v>225</v>
      </c>
      <c r="H231" s="7">
        <v>38314.769999999997</v>
      </c>
      <c r="I231" s="8">
        <v>50899.32</v>
      </c>
      <c r="J231" s="27" t="s">
        <v>558</v>
      </c>
      <c r="K231" s="24" t="s">
        <v>16</v>
      </c>
      <c r="L231" s="1"/>
    </row>
    <row r="232" spans="1:12" ht="63.75">
      <c r="A232" s="6" t="s">
        <v>10</v>
      </c>
      <c r="B232" s="6" t="s">
        <v>11</v>
      </c>
      <c r="C232" s="6" t="s">
        <v>562</v>
      </c>
      <c r="D232" s="6" t="s">
        <v>560</v>
      </c>
      <c r="E232" s="6" t="s">
        <v>226</v>
      </c>
      <c r="F232" s="6" t="s">
        <v>561</v>
      </c>
      <c r="G232" s="6" t="s">
        <v>225</v>
      </c>
      <c r="H232" s="7">
        <v>195120.58</v>
      </c>
      <c r="I232" s="8">
        <v>635515.74</v>
      </c>
      <c r="J232" s="27" t="s">
        <v>941</v>
      </c>
      <c r="K232" s="24" t="s">
        <v>16</v>
      </c>
      <c r="L232" s="1"/>
    </row>
    <row r="233" spans="1:12" ht="76.5">
      <c r="A233" s="6" t="s">
        <v>10</v>
      </c>
      <c r="B233" s="6" t="s">
        <v>11</v>
      </c>
      <c r="C233" s="6" t="s">
        <v>566</v>
      </c>
      <c r="D233" s="6" t="s">
        <v>563</v>
      </c>
      <c r="E233" s="6" t="s">
        <v>226</v>
      </c>
      <c r="F233" s="6" t="s">
        <v>564</v>
      </c>
      <c r="G233" s="6" t="s">
        <v>225</v>
      </c>
      <c r="H233" s="7">
        <v>159161.04</v>
      </c>
      <c r="I233" s="8">
        <v>71548.259999999995</v>
      </c>
      <c r="J233" s="25" t="s">
        <v>565</v>
      </c>
      <c r="K233" s="24" t="s">
        <v>16</v>
      </c>
      <c r="L233" s="1"/>
    </row>
    <row r="234" spans="1:12" ht="38.25">
      <c r="A234" s="6" t="s">
        <v>10</v>
      </c>
      <c r="B234" s="6" t="s">
        <v>11</v>
      </c>
      <c r="C234" s="30" t="s">
        <v>569</v>
      </c>
      <c r="D234" s="6" t="s">
        <v>567</v>
      </c>
      <c r="E234" s="6" t="s">
        <v>242</v>
      </c>
      <c r="F234" s="6" t="s">
        <v>568</v>
      </c>
      <c r="G234" s="6" t="s">
        <v>243</v>
      </c>
      <c r="H234" s="7">
        <v>595643.19999999995</v>
      </c>
      <c r="I234" s="8">
        <v>595449.92000000004</v>
      </c>
      <c r="J234" s="25" t="s">
        <v>570</v>
      </c>
      <c r="K234" s="24" t="s">
        <v>16</v>
      </c>
      <c r="L234" s="1"/>
    </row>
    <row r="235" spans="1:12" ht="191.25">
      <c r="A235" s="6" t="s">
        <v>10</v>
      </c>
      <c r="B235" s="6" t="s">
        <v>11</v>
      </c>
      <c r="C235" s="6" t="s">
        <v>572</v>
      </c>
      <c r="D235" s="24" t="s">
        <v>571</v>
      </c>
      <c r="E235" s="6" t="s">
        <v>226</v>
      </c>
      <c r="F235" s="6" t="s">
        <v>18</v>
      </c>
      <c r="G235" s="6" t="s">
        <v>225</v>
      </c>
      <c r="H235" s="7">
        <v>304338.46000000002</v>
      </c>
      <c r="I235" s="8">
        <v>228403.44</v>
      </c>
      <c r="J235" s="25" t="s">
        <v>942</v>
      </c>
      <c r="K235" s="24" t="s">
        <v>16</v>
      </c>
      <c r="L235" s="1"/>
    </row>
    <row r="236" spans="1:12" ht="76.5">
      <c r="A236" s="6" t="s">
        <v>10</v>
      </c>
      <c r="B236" s="6" t="s">
        <v>11</v>
      </c>
      <c r="C236" s="6" t="s">
        <v>573</v>
      </c>
      <c r="D236" s="24" t="s">
        <v>574</v>
      </c>
      <c r="E236" s="6" t="s">
        <v>226</v>
      </c>
      <c r="F236" s="6" t="s">
        <v>68</v>
      </c>
      <c r="G236" s="6" t="s">
        <v>225</v>
      </c>
      <c r="H236" s="8">
        <v>8693.2199999999993</v>
      </c>
      <c r="I236" s="8"/>
      <c r="J236" s="27" t="s">
        <v>935</v>
      </c>
      <c r="K236" s="24" t="s">
        <v>16</v>
      </c>
      <c r="L236" s="1"/>
    </row>
    <row r="237" spans="1:12" ht="38.25">
      <c r="A237" s="6" t="s">
        <v>10</v>
      </c>
      <c r="B237" s="6" t="s">
        <v>11</v>
      </c>
      <c r="C237" s="6" t="s">
        <v>944</v>
      </c>
      <c r="D237" s="24" t="s">
        <v>945</v>
      </c>
      <c r="E237" s="6" t="s">
        <v>946</v>
      </c>
      <c r="F237" s="6" t="s">
        <v>57</v>
      </c>
      <c r="G237" s="6" t="s">
        <v>947</v>
      </c>
      <c r="H237" s="8">
        <v>0</v>
      </c>
      <c r="I237" s="8"/>
      <c r="J237" s="25" t="s">
        <v>549</v>
      </c>
      <c r="K237" s="24" t="s">
        <v>16</v>
      </c>
      <c r="L237" s="1"/>
    </row>
    <row r="238" spans="1:12" ht="165.75">
      <c r="A238" s="6" t="s">
        <v>10</v>
      </c>
      <c r="B238" s="6" t="s">
        <v>11</v>
      </c>
      <c r="C238" s="6" t="s">
        <v>576</v>
      </c>
      <c r="D238" s="24" t="s">
        <v>575</v>
      </c>
      <c r="E238" s="6" t="s">
        <v>226</v>
      </c>
      <c r="F238" s="6" t="s">
        <v>57</v>
      </c>
      <c r="G238" s="6" t="s">
        <v>225</v>
      </c>
      <c r="H238" s="7">
        <v>325907.05</v>
      </c>
      <c r="I238" s="8">
        <v>81538.3</v>
      </c>
      <c r="J238" s="25" t="s">
        <v>577</v>
      </c>
      <c r="K238" s="24" t="s">
        <v>16</v>
      </c>
      <c r="L238" s="1"/>
    </row>
    <row r="239" spans="1:12" ht="165.75">
      <c r="A239" s="6" t="s">
        <v>186</v>
      </c>
      <c r="B239" s="6" t="s">
        <v>11</v>
      </c>
      <c r="C239" s="6" t="s">
        <v>578</v>
      </c>
      <c r="D239" s="24" t="s">
        <v>579</v>
      </c>
      <c r="E239" s="6" t="s">
        <v>195</v>
      </c>
      <c r="F239" s="6" t="s">
        <v>57</v>
      </c>
      <c r="G239" s="6" t="s">
        <v>194</v>
      </c>
      <c r="H239" s="81">
        <v>237185.89</v>
      </c>
      <c r="I239" s="8"/>
      <c r="J239" s="25" t="s">
        <v>580</v>
      </c>
      <c r="K239" s="24" t="s">
        <v>16</v>
      </c>
      <c r="L239" s="1"/>
    </row>
    <row r="240" spans="1:12" ht="165.75">
      <c r="A240" s="6" t="s">
        <v>10</v>
      </c>
      <c r="B240" s="6" t="s">
        <v>11</v>
      </c>
      <c r="C240" s="6" t="s">
        <v>948</v>
      </c>
      <c r="D240" s="24" t="s">
        <v>579</v>
      </c>
      <c r="E240" s="6" t="s">
        <v>770</v>
      </c>
      <c r="F240" s="6" t="s">
        <v>57</v>
      </c>
      <c r="G240" s="6" t="s">
        <v>771</v>
      </c>
      <c r="H240" s="82"/>
      <c r="I240" s="8"/>
      <c r="J240" s="25" t="s">
        <v>580</v>
      </c>
      <c r="K240" s="24" t="s">
        <v>16</v>
      </c>
      <c r="L240" s="1"/>
    </row>
    <row r="241" spans="1:12" ht="38.25">
      <c r="A241" s="6" t="s">
        <v>10</v>
      </c>
      <c r="B241" s="6" t="s">
        <v>11</v>
      </c>
      <c r="C241" s="6" t="s">
        <v>949</v>
      </c>
      <c r="D241" s="24" t="s">
        <v>581</v>
      </c>
      <c r="E241" s="6" t="s">
        <v>226</v>
      </c>
      <c r="F241" s="6" t="s">
        <v>120</v>
      </c>
      <c r="G241" s="6" t="s">
        <v>225</v>
      </c>
      <c r="H241" s="8">
        <v>2866.88</v>
      </c>
      <c r="I241" s="8"/>
      <c r="J241" s="25" t="s">
        <v>549</v>
      </c>
      <c r="K241" s="24" t="s">
        <v>16</v>
      </c>
      <c r="L241" s="1"/>
    </row>
    <row r="242" spans="1:12" ht="51">
      <c r="A242" s="6" t="s">
        <v>10</v>
      </c>
      <c r="B242" s="6" t="s">
        <v>11</v>
      </c>
      <c r="C242" s="6" t="s">
        <v>584</v>
      </c>
      <c r="D242" s="24" t="s">
        <v>582</v>
      </c>
      <c r="E242" s="6" t="s">
        <v>226</v>
      </c>
      <c r="F242" s="6" t="s">
        <v>14</v>
      </c>
      <c r="G242" s="6" t="s">
        <v>225</v>
      </c>
      <c r="H242" s="7">
        <v>279453.06</v>
      </c>
      <c r="I242" s="8">
        <v>172579.78</v>
      </c>
      <c r="J242" s="25" t="s">
        <v>583</v>
      </c>
      <c r="K242" s="24" t="s">
        <v>16</v>
      </c>
      <c r="L242" s="1"/>
    </row>
    <row r="243" spans="1:12" ht="76.5">
      <c r="A243" s="6" t="s">
        <v>10</v>
      </c>
      <c r="B243" s="6" t="s">
        <v>11</v>
      </c>
      <c r="C243" s="6" t="s">
        <v>586</v>
      </c>
      <c r="D243" s="24" t="s">
        <v>585</v>
      </c>
      <c r="E243" s="6" t="s">
        <v>226</v>
      </c>
      <c r="F243" s="6" t="s">
        <v>44</v>
      </c>
      <c r="G243" s="6" t="s">
        <v>225</v>
      </c>
      <c r="H243" s="7">
        <v>318235.88</v>
      </c>
      <c r="I243" s="8">
        <v>466526.58</v>
      </c>
      <c r="J243" s="25" t="s">
        <v>893</v>
      </c>
      <c r="K243" s="24" t="s">
        <v>16</v>
      </c>
      <c r="L243" s="1"/>
    </row>
    <row r="244" spans="1:12" ht="204">
      <c r="A244" s="6" t="s">
        <v>186</v>
      </c>
      <c r="B244" s="6" t="s">
        <v>11</v>
      </c>
      <c r="C244" s="6" t="s">
        <v>587</v>
      </c>
      <c r="D244" s="24" t="s">
        <v>588</v>
      </c>
      <c r="E244" s="6" t="s">
        <v>475</v>
      </c>
      <c r="F244" s="6" t="s">
        <v>27</v>
      </c>
      <c r="G244" s="6" t="s">
        <v>476</v>
      </c>
      <c r="H244" s="81">
        <v>22897.5</v>
      </c>
      <c r="I244" s="8"/>
      <c r="J244" s="27" t="s">
        <v>950</v>
      </c>
      <c r="K244" s="24" t="s">
        <v>16</v>
      </c>
      <c r="L244" s="1"/>
    </row>
    <row r="245" spans="1:12" ht="204">
      <c r="A245" s="6" t="s">
        <v>10</v>
      </c>
      <c r="B245" s="6" t="s">
        <v>11</v>
      </c>
      <c r="C245" s="6" t="s">
        <v>952</v>
      </c>
      <c r="D245" s="24" t="s">
        <v>588</v>
      </c>
      <c r="E245" s="6" t="s">
        <v>770</v>
      </c>
      <c r="F245" s="6" t="s">
        <v>27</v>
      </c>
      <c r="G245" s="6" t="s">
        <v>771</v>
      </c>
      <c r="H245" s="82"/>
      <c r="I245" s="8"/>
      <c r="J245" s="27" t="s">
        <v>951</v>
      </c>
      <c r="K245" s="24" t="s">
        <v>958</v>
      </c>
      <c r="L245" s="1"/>
    </row>
    <row r="246" spans="1:12" ht="114.75">
      <c r="A246" s="6" t="s">
        <v>10</v>
      </c>
      <c r="B246" s="6" t="s">
        <v>11</v>
      </c>
      <c r="C246" s="6" t="s">
        <v>590</v>
      </c>
      <c r="D246" s="24" t="s">
        <v>589</v>
      </c>
      <c r="E246" s="6" t="s">
        <v>591</v>
      </c>
      <c r="F246" s="6" t="s">
        <v>174</v>
      </c>
      <c r="G246" s="6" t="s">
        <v>592</v>
      </c>
      <c r="H246" s="7">
        <v>591394.72</v>
      </c>
      <c r="I246" s="8">
        <v>353422.79</v>
      </c>
      <c r="J246" s="25" t="s">
        <v>593</v>
      </c>
      <c r="K246" s="24" t="s">
        <v>16</v>
      </c>
      <c r="L246" s="1"/>
    </row>
    <row r="247" spans="1:12" ht="38.25">
      <c r="A247" s="6" t="s">
        <v>10</v>
      </c>
      <c r="B247" s="6" t="s">
        <v>11</v>
      </c>
      <c r="C247" s="6" t="s">
        <v>595</v>
      </c>
      <c r="D247" s="24" t="s">
        <v>594</v>
      </c>
      <c r="E247" s="6" t="s">
        <v>226</v>
      </c>
      <c r="F247" s="6" t="s">
        <v>174</v>
      </c>
      <c r="G247" s="6" t="s">
        <v>225</v>
      </c>
      <c r="H247" s="7">
        <v>0</v>
      </c>
      <c r="I247" s="8"/>
      <c r="J247" s="25" t="s">
        <v>549</v>
      </c>
      <c r="K247" s="24" t="s">
        <v>16</v>
      </c>
      <c r="L247" s="1"/>
    </row>
    <row r="248" spans="1:12" ht="318.75">
      <c r="A248" s="6" t="s">
        <v>10</v>
      </c>
      <c r="B248" s="6" t="s">
        <v>11</v>
      </c>
      <c r="C248" s="6" t="s">
        <v>953</v>
      </c>
      <c r="D248" s="24" t="s">
        <v>954</v>
      </c>
      <c r="E248" s="6" t="s">
        <v>955</v>
      </c>
      <c r="F248" s="6" t="s">
        <v>957</v>
      </c>
      <c r="G248" s="6" t="s">
        <v>956</v>
      </c>
      <c r="H248" s="7">
        <v>222467.69</v>
      </c>
      <c r="I248" s="8"/>
      <c r="J248" s="25" t="s">
        <v>1025</v>
      </c>
      <c r="K248" s="24" t="s">
        <v>16</v>
      </c>
      <c r="L248" s="1"/>
    </row>
    <row r="249" spans="1:12" ht="102">
      <c r="A249" s="6" t="s">
        <v>10</v>
      </c>
      <c r="B249" s="6" t="s">
        <v>11</v>
      </c>
      <c r="C249" s="6" t="s">
        <v>959</v>
      </c>
      <c r="D249" s="24" t="s">
        <v>960</v>
      </c>
      <c r="E249" s="6" t="s">
        <v>854</v>
      </c>
      <c r="F249" s="6" t="s">
        <v>27</v>
      </c>
      <c r="G249" s="6" t="s">
        <v>855</v>
      </c>
      <c r="H249" s="7">
        <v>24267.1</v>
      </c>
      <c r="I249" s="8"/>
      <c r="J249" s="25" t="s">
        <v>828</v>
      </c>
      <c r="K249" s="24" t="s">
        <v>16</v>
      </c>
      <c r="L249" s="1"/>
    </row>
    <row r="250" spans="1:12" ht="38.25">
      <c r="A250" s="12" t="s">
        <v>10</v>
      </c>
      <c r="B250" s="6" t="s">
        <v>11</v>
      </c>
      <c r="C250" s="6" t="s">
        <v>597</v>
      </c>
      <c r="D250" s="24" t="s">
        <v>596</v>
      </c>
      <c r="E250" s="6" t="s">
        <v>226</v>
      </c>
      <c r="F250" s="6" t="s">
        <v>18</v>
      </c>
      <c r="G250" s="6" t="s">
        <v>225</v>
      </c>
      <c r="H250" s="7">
        <v>2900</v>
      </c>
      <c r="I250" s="8">
        <v>18689.189999999999</v>
      </c>
      <c r="J250" s="25" t="s">
        <v>549</v>
      </c>
      <c r="K250" s="24" t="s">
        <v>16</v>
      </c>
      <c r="L250" s="1"/>
    </row>
    <row r="251" spans="1:12" ht="38.25">
      <c r="A251" s="6" t="s">
        <v>10</v>
      </c>
      <c r="B251" s="6" t="s">
        <v>11</v>
      </c>
      <c r="C251" s="6" t="s">
        <v>599</v>
      </c>
      <c r="D251" s="24" t="s">
        <v>598</v>
      </c>
      <c r="E251" s="6" t="s">
        <v>226</v>
      </c>
      <c r="F251" s="6" t="s">
        <v>44</v>
      </c>
      <c r="G251" s="6" t="s">
        <v>225</v>
      </c>
      <c r="H251" s="7">
        <v>30204.68</v>
      </c>
      <c r="I251" s="8"/>
      <c r="J251" s="25" t="s">
        <v>271</v>
      </c>
      <c r="K251" s="24" t="s">
        <v>16</v>
      </c>
      <c r="L251" s="1"/>
    </row>
    <row r="252" spans="1:12" ht="127.5">
      <c r="A252" s="6" t="s">
        <v>10</v>
      </c>
      <c r="B252" s="6" t="s">
        <v>11</v>
      </c>
      <c r="C252" s="6" t="s">
        <v>601</v>
      </c>
      <c r="D252" s="24" t="s">
        <v>600</v>
      </c>
      <c r="E252" s="6" t="s">
        <v>226</v>
      </c>
      <c r="F252" s="6" t="s">
        <v>27</v>
      </c>
      <c r="G252" s="6" t="s">
        <v>225</v>
      </c>
      <c r="H252" s="7">
        <v>59860</v>
      </c>
      <c r="I252" s="8">
        <v>55406.41</v>
      </c>
      <c r="J252" s="27" t="s">
        <v>961</v>
      </c>
      <c r="K252" s="24" t="s">
        <v>16</v>
      </c>
      <c r="L252" s="1"/>
    </row>
    <row r="253" spans="1:12" ht="76.5">
      <c r="A253" s="6" t="s">
        <v>10</v>
      </c>
      <c r="B253" s="6" t="s">
        <v>11</v>
      </c>
      <c r="C253" s="30" t="s">
        <v>603</v>
      </c>
      <c r="D253" s="24" t="s">
        <v>761</v>
      </c>
      <c r="E253" s="6" t="s">
        <v>226</v>
      </c>
      <c r="F253" s="6" t="s">
        <v>602</v>
      </c>
      <c r="G253" s="6" t="s">
        <v>225</v>
      </c>
      <c r="H253" s="7">
        <v>318119.52</v>
      </c>
      <c r="I253" s="8">
        <v>210823.9</v>
      </c>
      <c r="J253" s="27" t="s">
        <v>935</v>
      </c>
      <c r="K253" s="24" t="s">
        <v>16</v>
      </c>
      <c r="L253" s="1"/>
    </row>
    <row r="254" spans="1:12" ht="89.25">
      <c r="A254" s="6" t="s">
        <v>10</v>
      </c>
      <c r="B254" s="6" t="s">
        <v>11</v>
      </c>
      <c r="C254" s="6" t="s">
        <v>606</v>
      </c>
      <c r="D254" s="6" t="s">
        <v>604</v>
      </c>
      <c r="E254" s="6" t="s">
        <v>226</v>
      </c>
      <c r="F254" s="6" t="s">
        <v>175</v>
      </c>
      <c r="G254" s="6" t="s">
        <v>225</v>
      </c>
      <c r="H254" s="7">
        <v>268694.23</v>
      </c>
      <c r="I254" s="8">
        <v>199542.73</v>
      </c>
      <c r="J254" s="27" t="s">
        <v>605</v>
      </c>
      <c r="K254" s="24" t="s">
        <v>16</v>
      </c>
      <c r="L254" s="1"/>
    </row>
    <row r="255" spans="1:12" ht="140.25">
      <c r="A255" s="6" t="s">
        <v>10</v>
      </c>
      <c r="B255" s="6" t="s">
        <v>11</v>
      </c>
      <c r="C255" s="6" t="s">
        <v>608</v>
      </c>
      <c r="D255" s="6" t="s">
        <v>607</v>
      </c>
      <c r="E255" s="6" t="s">
        <v>226</v>
      </c>
      <c r="F255" s="6" t="s">
        <v>27</v>
      </c>
      <c r="G255" s="6" t="s">
        <v>225</v>
      </c>
      <c r="H255" s="7">
        <v>603199.09</v>
      </c>
      <c r="I255" s="8">
        <v>2280</v>
      </c>
      <c r="J255" s="25" t="s">
        <v>1058</v>
      </c>
      <c r="K255" s="24" t="s">
        <v>16</v>
      </c>
      <c r="L255" s="1"/>
    </row>
    <row r="256" spans="1:12" ht="165.75">
      <c r="A256" s="6" t="s">
        <v>10</v>
      </c>
      <c r="B256" s="6" t="s">
        <v>11</v>
      </c>
      <c r="C256" s="6" t="s">
        <v>610</v>
      </c>
      <c r="D256" s="24" t="s">
        <v>609</v>
      </c>
      <c r="E256" s="6" t="s">
        <v>226</v>
      </c>
      <c r="F256" s="6" t="s">
        <v>18</v>
      </c>
      <c r="G256" s="6" t="s">
        <v>225</v>
      </c>
      <c r="H256" s="7">
        <v>291118.93</v>
      </c>
      <c r="I256" s="8">
        <v>286231.02</v>
      </c>
      <c r="J256" s="25" t="s">
        <v>202</v>
      </c>
      <c r="K256" s="24" t="s">
        <v>16</v>
      </c>
      <c r="L256" s="1"/>
    </row>
    <row r="257" spans="1:12" ht="127.5">
      <c r="A257" s="6" t="s">
        <v>10</v>
      </c>
      <c r="B257" s="6" t="s">
        <v>11</v>
      </c>
      <c r="C257" s="6" t="s">
        <v>611</v>
      </c>
      <c r="D257" s="24" t="s">
        <v>612</v>
      </c>
      <c r="E257" s="6" t="s">
        <v>268</v>
      </c>
      <c r="F257" s="6" t="s">
        <v>72</v>
      </c>
      <c r="G257" s="6" t="s">
        <v>267</v>
      </c>
      <c r="H257" s="8">
        <v>26458.19</v>
      </c>
      <c r="I257" s="8"/>
      <c r="J257" s="25" t="s">
        <v>613</v>
      </c>
      <c r="K257" s="24" t="s">
        <v>16</v>
      </c>
      <c r="L257" s="1"/>
    </row>
    <row r="258" spans="1:12" ht="38.25">
      <c r="A258" s="6" t="s">
        <v>186</v>
      </c>
      <c r="B258" s="6" t="s">
        <v>11</v>
      </c>
      <c r="C258" s="6" t="s">
        <v>614</v>
      </c>
      <c r="D258" s="24" t="s">
        <v>615</v>
      </c>
      <c r="E258" s="6" t="s">
        <v>210</v>
      </c>
      <c r="F258" s="6" t="s">
        <v>18</v>
      </c>
      <c r="G258" s="6" t="s">
        <v>211</v>
      </c>
      <c r="H258" s="11">
        <v>0</v>
      </c>
      <c r="I258" s="8"/>
      <c r="J258" s="25" t="s">
        <v>549</v>
      </c>
      <c r="K258" s="24" t="s">
        <v>16</v>
      </c>
      <c r="L258" s="1"/>
    </row>
    <row r="259" spans="1:12" ht="127.5">
      <c r="A259" s="6" t="s">
        <v>10</v>
      </c>
      <c r="B259" s="6" t="s">
        <v>11</v>
      </c>
      <c r="C259" s="6" t="s">
        <v>616</v>
      </c>
      <c r="D259" s="24" t="s">
        <v>617</v>
      </c>
      <c r="E259" s="6" t="s">
        <v>300</v>
      </c>
      <c r="F259" s="6" t="s">
        <v>39</v>
      </c>
      <c r="G259" s="6" t="s">
        <v>301</v>
      </c>
      <c r="H259" s="8">
        <v>181208.42</v>
      </c>
      <c r="I259" s="8"/>
      <c r="J259" s="27" t="s">
        <v>1023</v>
      </c>
      <c r="K259" s="24" t="s">
        <v>16</v>
      </c>
      <c r="L259" s="1"/>
    </row>
    <row r="260" spans="1:12" ht="76.5">
      <c r="A260" s="6" t="s">
        <v>10</v>
      </c>
      <c r="B260" s="6" t="s">
        <v>11</v>
      </c>
      <c r="C260" s="6" t="s">
        <v>619</v>
      </c>
      <c r="D260" s="24" t="s">
        <v>618</v>
      </c>
      <c r="E260" s="6" t="s">
        <v>226</v>
      </c>
      <c r="F260" s="6" t="s">
        <v>68</v>
      </c>
      <c r="G260" s="6" t="s">
        <v>225</v>
      </c>
      <c r="H260" s="7">
        <v>54199.37</v>
      </c>
      <c r="I260" s="8">
        <v>27287.86</v>
      </c>
      <c r="J260" s="27" t="s">
        <v>935</v>
      </c>
      <c r="K260" s="24" t="s">
        <v>16</v>
      </c>
      <c r="L260" s="1"/>
    </row>
    <row r="261" spans="1:12" ht="165.75">
      <c r="A261" s="6" t="s">
        <v>10</v>
      </c>
      <c r="B261" s="6" t="s">
        <v>11</v>
      </c>
      <c r="C261" s="6" t="s">
        <v>621</v>
      </c>
      <c r="D261" s="24" t="s">
        <v>620</v>
      </c>
      <c r="E261" s="6" t="s">
        <v>226</v>
      </c>
      <c r="F261" s="6" t="s">
        <v>57</v>
      </c>
      <c r="G261" s="6" t="s">
        <v>225</v>
      </c>
      <c r="H261" s="7">
        <v>139320.4</v>
      </c>
      <c r="I261" s="8">
        <v>68387.42</v>
      </c>
      <c r="J261" s="25" t="s">
        <v>962</v>
      </c>
      <c r="K261" s="24" t="s">
        <v>16</v>
      </c>
      <c r="L261" s="1"/>
    </row>
    <row r="262" spans="1:12" ht="63.75">
      <c r="A262" s="6" t="s">
        <v>186</v>
      </c>
      <c r="B262" s="6" t="s">
        <v>1057</v>
      </c>
      <c r="C262" s="6" t="s">
        <v>622</v>
      </c>
      <c r="D262" s="24" t="s">
        <v>623</v>
      </c>
      <c r="E262" s="6" t="s">
        <v>624</v>
      </c>
      <c r="F262" s="6" t="s">
        <v>625</v>
      </c>
      <c r="G262" s="6" t="s">
        <v>963</v>
      </c>
      <c r="H262" s="8">
        <v>9000</v>
      </c>
      <c r="I262" s="8"/>
      <c r="J262" s="25" t="s">
        <v>626</v>
      </c>
      <c r="K262" s="24" t="s">
        <v>16</v>
      </c>
      <c r="L262" s="1"/>
    </row>
    <row r="263" spans="1:12" ht="76.5">
      <c r="A263" s="6" t="s">
        <v>10</v>
      </c>
      <c r="B263" s="6" t="s">
        <v>11</v>
      </c>
      <c r="C263" s="30" t="s">
        <v>628</v>
      </c>
      <c r="D263" s="24" t="s">
        <v>627</v>
      </c>
      <c r="E263" s="6" t="s">
        <v>226</v>
      </c>
      <c r="F263" s="6" t="s">
        <v>68</v>
      </c>
      <c r="G263" s="6" t="s">
        <v>225</v>
      </c>
      <c r="H263" s="7">
        <v>105511.61</v>
      </c>
      <c r="I263" s="8"/>
      <c r="J263" s="27" t="s">
        <v>935</v>
      </c>
      <c r="K263" s="24" t="s">
        <v>16</v>
      </c>
    </row>
    <row r="264" spans="1:12" ht="63.75">
      <c r="A264" s="6" t="s">
        <v>10</v>
      </c>
      <c r="B264" s="6" t="s">
        <v>1057</v>
      </c>
      <c r="C264" s="6" t="s">
        <v>630</v>
      </c>
      <c r="D264" s="24" t="s">
        <v>629</v>
      </c>
      <c r="E264" s="6" t="s">
        <v>226</v>
      </c>
      <c r="F264" s="6" t="s">
        <v>176</v>
      </c>
      <c r="G264" s="6" t="s">
        <v>225</v>
      </c>
      <c r="H264" s="7">
        <v>264000</v>
      </c>
      <c r="I264" s="9"/>
      <c r="J264" s="27" t="s">
        <v>631</v>
      </c>
      <c r="K264" s="24" t="s">
        <v>16</v>
      </c>
    </row>
    <row r="265" spans="1:12" ht="51">
      <c r="A265" s="6" t="s">
        <v>10</v>
      </c>
      <c r="B265" s="6" t="s">
        <v>11</v>
      </c>
      <c r="C265" s="6" t="s">
        <v>964</v>
      </c>
      <c r="D265" s="24" t="s">
        <v>965</v>
      </c>
      <c r="E265" s="6" t="s">
        <v>854</v>
      </c>
      <c r="F265" s="6" t="s">
        <v>93</v>
      </c>
      <c r="G265" s="6" t="s">
        <v>855</v>
      </c>
      <c r="H265" s="7">
        <v>91000</v>
      </c>
      <c r="I265" s="9"/>
      <c r="J265" s="27" t="s">
        <v>966</v>
      </c>
      <c r="K265" s="24" t="s">
        <v>958</v>
      </c>
    </row>
    <row r="266" spans="1:12" ht="102">
      <c r="A266" s="6" t="s">
        <v>10</v>
      </c>
      <c r="B266" s="6" t="s">
        <v>11</v>
      </c>
      <c r="C266" s="30" t="s">
        <v>968</v>
      </c>
      <c r="D266" s="24" t="s">
        <v>967</v>
      </c>
      <c r="E266" s="6" t="s">
        <v>854</v>
      </c>
      <c r="F266" s="6" t="s">
        <v>27</v>
      </c>
      <c r="G266" s="6" t="s">
        <v>855</v>
      </c>
      <c r="H266" s="7">
        <v>23915.46</v>
      </c>
      <c r="I266" s="8"/>
      <c r="J266" s="25" t="s">
        <v>828</v>
      </c>
      <c r="K266" s="24" t="s">
        <v>16</v>
      </c>
    </row>
    <row r="267" spans="1:12" ht="38.25">
      <c r="A267" s="6" t="s">
        <v>10</v>
      </c>
      <c r="B267" s="6" t="s">
        <v>11</v>
      </c>
      <c r="C267" s="6" t="s">
        <v>633</v>
      </c>
      <c r="D267" s="24" t="s">
        <v>632</v>
      </c>
      <c r="E267" s="6" t="s">
        <v>226</v>
      </c>
      <c r="F267" s="6" t="s">
        <v>44</v>
      </c>
      <c r="G267" s="6" t="s">
        <v>225</v>
      </c>
      <c r="H267" s="7">
        <v>30714.28</v>
      </c>
      <c r="I267" s="8">
        <v>63093.69</v>
      </c>
      <c r="J267" s="25" t="s">
        <v>19</v>
      </c>
      <c r="K267" s="24" t="s">
        <v>16</v>
      </c>
    </row>
    <row r="268" spans="1:12" ht="76.5">
      <c r="A268" s="6" t="s">
        <v>10</v>
      </c>
      <c r="B268" s="6" t="s">
        <v>11</v>
      </c>
      <c r="C268" s="6" t="s">
        <v>635</v>
      </c>
      <c r="D268" s="24" t="s">
        <v>634</v>
      </c>
      <c r="E268" s="6" t="s">
        <v>226</v>
      </c>
      <c r="F268" s="6" t="s">
        <v>68</v>
      </c>
      <c r="G268" s="6" t="s">
        <v>225</v>
      </c>
      <c r="H268" s="7">
        <v>452969.61</v>
      </c>
      <c r="I268" s="8">
        <v>470085.71</v>
      </c>
      <c r="J268" s="27" t="s">
        <v>935</v>
      </c>
      <c r="K268" s="24" t="s">
        <v>16</v>
      </c>
    </row>
    <row r="269" spans="1:12" ht="38.25">
      <c r="A269" s="6" t="s">
        <v>10</v>
      </c>
      <c r="B269" s="6" t="s">
        <v>33</v>
      </c>
      <c r="C269" s="6" t="s">
        <v>969</v>
      </c>
      <c r="D269" s="24" t="s">
        <v>970</v>
      </c>
      <c r="E269" s="6" t="s">
        <v>770</v>
      </c>
      <c r="F269" s="6" t="s">
        <v>866</v>
      </c>
      <c r="G269" s="6" t="s">
        <v>770</v>
      </c>
      <c r="H269" s="7">
        <v>0</v>
      </c>
      <c r="I269" s="8"/>
      <c r="J269" s="25" t="s">
        <v>19</v>
      </c>
      <c r="K269" s="24" t="s">
        <v>16</v>
      </c>
    </row>
    <row r="270" spans="1:12" ht="63.75">
      <c r="A270" s="6" t="s">
        <v>10</v>
      </c>
      <c r="B270" s="6" t="s">
        <v>11</v>
      </c>
      <c r="C270" s="6" t="s">
        <v>638</v>
      </c>
      <c r="D270" s="24" t="s">
        <v>636</v>
      </c>
      <c r="E270" s="6" t="s">
        <v>226</v>
      </c>
      <c r="F270" s="6" t="s">
        <v>637</v>
      </c>
      <c r="G270" s="6" t="s">
        <v>225</v>
      </c>
      <c r="H270" s="7">
        <v>294078.68</v>
      </c>
      <c r="I270" s="8">
        <v>301006.98</v>
      </c>
      <c r="J270" s="27" t="s">
        <v>639</v>
      </c>
      <c r="K270" s="24" t="s">
        <v>16</v>
      </c>
    </row>
    <row r="271" spans="1:12" ht="153">
      <c r="A271" s="6" t="s">
        <v>10</v>
      </c>
      <c r="B271" s="6" t="s">
        <v>11</v>
      </c>
      <c r="C271" s="6" t="s">
        <v>643</v>
      </c>
      <c r="D271" s="24" t="s">
        <v>641</v>
      </c>
      <c r="E271" s="6" t="s">
        <v>226</v>
      </c>
      <c r="F271" s="6" t="s">
        <v>642</v>
      </c>
      <c r="G271" s="6" t="s">
        <v>225</v>
      </c>
      <c r="H271" s="7">
        <v>478226.09</v>
      </c>
      <c r="I271" s="8">
        <v>187850.23</v>
      </c>
      <c r="J271" s="25" t="s">
        <v>1037</v>
      </c>
      <c r="K271" s="24" t="s">
        <v>16</v>
      </c>
    </row>
    <row r="272" spans="1:12" ht="267.75">
      <c r="A272" s="6" t="s">
        <v>10</v>
      </c>
      <c r="B272" s="6" t="s">
        <v>11</v>
      </c>
      <c r="C272" s="6" t="s">
        <v>644</v>
      </c>
      <c r="D272" s="24" t="s">
        <v>645</v>
      </c>
      <c r="E272" s="6" t="s">
        <v>259</v>
      </c>
      <c r="F272" s="6" t="s">
        <v>646</v>
      </c>
      <c r="G272" s="6" t="s">
        <v>263</v>
      </c>
      <c r="H272" s="8">
        <v>273248.36</v>
      </c>
      <c r="I272" s="8"/>
      <c r="J272" s="25" t="s">
        <v>971</v>
      </c>
      <c r="K272" s="24" t="s">
        <v>16</v>
      </c>
    </row>
    <row r="273" spans="1:11" ht="38.25">
      <c r="A273" s="6" t="s">
        <v>10</v>
      </c>
      <c r="B273" s="6" t="s">
        <v>11</v>
      </c>
      <c r="C273" s="6" t="s">
        <v>972</v>
      </c>
      <c r="D273" s="24" t="s">
        <v>973</v>
      </c>
      <c r="E273" s="6" t="s">
        <v>770</v>
      </c>
      <c r="F273" s="6" t="s">
        <v>21</v>
      </c>
      <c r="G273" s="6" t="s">
        <v>771</v>
      </c>
      <c r="H273" s="8">
        <v>5280</v>
      </c>
      <c r="I273" s="8"/>
      <c r="J273" s="25" t="s">
        <v>702</v>
      </c>
      <c r="K273" s="24" t="s">
        <v>16</v>
      </c>
    </row>
    <row r="274" spans="1:11" ht="76.5">
      <c r="A274" s="6" t="s">
        <v>10</v>
      </c>
      <c r="B274" s="6" t="s">
        <v>11</v>
      </c>
      <c r="C274" s="6" t="s">
        <v>649</v>
      </c>
      <c r="D274" s="24" t="s">
        <v>647</v>
      </c>
      <c r="E274" s="6" t="s">
        <v>226</v>
      </c>
      <c r="F274" s="6" t="s">
        <v>648</v>
      </c>
      <c r="G274" s="6" t="s">
        <v>225</v>
      </c>
      <c r="H274" s="7">
        <v>71852.5</v>
      </c>
      <c r="I274" s="8">
        <v>86460.800000000003</v>
      </c>
      <c r="J274" s="25" t="s">
        <v>1046</v>
      </c>
      <c r="K274" s="24" t="s">
        <v>16</v>
      </c>
    </row>
    <row r="275" spans="1:11" ht="102">
      <c r="A275" s="6" t="s">
        <v>10</v>
      </c>
      <c r="B275" s="6" t="s">
        <v>11</v>
      </c>
      <c r="C275" s="6" t="s">
        <v>650</v>
      </c>
      <c r="D275" s="24" t="s">
        <v>651</v>
      </c>
      <c r="E275" s="6" t="s">
        <v>518</v>
      </c>
      <c r="F275" s="6" t="s">
        <v>27</v>
      </c>
      <c r="G275" s="6" t="s">
        <v>519</v>
      </c>
      <c r="H275" s="8">
        <v>6831.93</v>
      </c>
      <c r="I275" s="8"/>
      <c r="J275" s="25" t="s">
        <v>974</v>
      </c>
      <c r="K275" s="24" t="s">
        <v>16</v>
      </c>
    </row>
    <row r="276" spans="1:11" ht="127.5">
      <c r="A276" s="6" t="s">
        <v>10</v>
      </c>
      <c r="B276" s="6" t="s">
        <v>11</v>
      </c>
      <c r="C276" s="6" t="s">
        <v>652</v>
      </c>
      <c r="D276" s="24" t="s">
        <v>653</v>
      </c>
      <c r="E276" s="6" t="s">
        <v>269</v>
      </c>
      <c r="F276" s="6" t="s">
        <v>39</v>
      </c>
      <c r="G276" s="6" t="s">
        <v>357</v>
      </c>
      <c r="H276" s="8">
        <v>79391.759999999995</v>
      </c>
      <c r="I276" s="8"/>
      <c r="J276" s="25" t="s">
        <v>1024</v>
      </c>
      <c r="K276" s="24" t="s">
        <v>16</v>
      </c>
    </row>
    <row r="277" spans="1:11" ht="76.5">
      <c r="A277" s="6" t="s">
        <v>10</v>
      </c>
      <c r="B277" s="6" t="s">
        <v>11</v>
      </c>
      <c r="C277" s="6" t="s">
        <v>1019</v>
      </c>
      <c r="D277" s="24" t="s">
        <v>656</v>
      </c>
      <c r="E277" s="6" t="s">
        <v>226</v>
      </c>
      <c r="F277" s="6" t="s">
        <v>44</v>
      </c>
      <c r="G277" s="6" t="s">
        <v>225</v>
      </c>
      <c r="H277" s="7">
        <v>31267.17</v>
      </c>
      <c r="I277" s="8"/>
      <c r="J277" s="25" t="s">
        <v>893</v>
      </c>
      <c r="K277" s="24" t="s">
        <v>16</v>
      </c>
    </row>
    <row r="278" spans="1:11" ht="38.25">
      <c r="A278" s="6" t="s">
        <v>10</v>
      </c>
      <c r="B278" s="6" t="s">
        <v>11</v>
      </c>
      <c r="C278" s="30" t="s">
        <v>659</v>
      </c>
      <c r="D278" s="24" t="s">
        <v>657</v>
      </c>
      <c r="E278" s="6" t="s">
        <v>226</v>
      </c>
      <c r="F278" s="6" t="s">
        <v>658</v>
      </c>
      <c r="G278" s="6" t="s">
        <v>225</v>
      </c>
      <c r="H278" s="81">
        <v>215240</v>
      </c>
      <c r="I278" s="9"/>
      <c r="J278" s="27" t="s">
        <v>975</v>
      </c>
      <c r="K278" s="24" t="s">
        <v>16</v>
      </c>
    </row>
    <row r="279" spans="1:11" ht="153">
      <c r="A279" s="6" t="s">
        <v>10</v>
      </c>
      <c r="B279" s="6" t="s">
        <v>11</v>
      </c>
      <c r="C279" s="30" t="s">
        <v>661</v>
      </c>
      <c r="D279" s="24" t="s">
        <v>657</v>
      </c>
      <c r="E279" s="6" t="s">
        <v>226</v>
      </c>
      <c r="F279" s="6" t="s">
        <v>660</v>
      </c>
      <c r="G279" s="6" t="s">
        <v>225</v>
      </c>
      <c r="H279" s="82"/>
      <c r="I279" s="8"/>
      <c r="J279" s="25" t="s">
        <v>976</v>
      </c>
      <c r="K279" s="24" t="s">
        <v>16</v>
      </c>
    </row>
    <row r="280" spans="1:11" ht="38.25">
      <c r="A280" s="6" t="s">
        <v>10</v>
      </c>
      <c r="B280" s="6" t="s">
        <v>11</v>
      </c>
      <c r="C280" s="6" t="s">
        <v>662</v>
      </c>
      <c r="D280" s="24" t="s">
        <v>663</v>
      </c>
      <c r="E280" s="6" t="s">
        <v>268</v>
      </c>
      <c r="F280" s="6" t="s">
        <v>664</v>
      </c>
      <c r="G280" s="6" t="s">
        <v>267</v>
      </c>
      <c r="H280" s="8">
        <v>94531.21</v>
      </c>
      <c r="I280" s="8"/>
      <c r="J280" s="25" t="s">
        <v>665</v>
      </c>
      <c r="K280" s="24" t="s">
        <v>16</v>
      </c>
    </row>
    <row r="281" spans="1:11" ht="140.25">
      <c r="A281" s="6" t="s">
        <v>10</v>
      </c>
      <c r="B281" s="6" t="s">
        <v>11</v>
      </c>
      <c r="C281" s="6" t="s">
        <v>668</v>
      </c>
      <c r="D281" s="24" t="s">
        <v>666</v>
      </c>
      <c r="E281" s="6" t="s">
        <v>226</v>
      </c>
      <c r="F281" s="6" t="s">
        <v>667</v>
      </c>
      <c r="G281" s="6" t="s">
        <v>225</v>
      </c>
      <c r="H281" s="7">
        <v>116424.62</v>
      </c>
      <c r="I281" s="8">
        <v>535540.97</v>
      </c>
      <c r="J281" s="25" t="s">
        <v>990</v>
      </c>
      <c r="K281" s="24" t="s">
        <v>16</v>
      </c>
    </row>
    <row r="282" spans="1:11" ht="38.25">
      <c r="A282" s="6" t="s">
        <v>10</v>
      </c>
      <c r="B282" s="6" t="s">
        <v>11</v>
      </c>
      <c r="C282" s="30" t="s">
        <v>670</v>
      </c>
      <c r="D282" s="24" t="s">
        <v>669</v>
      </c>
      <c r="E282" s="6" t="s">
        <v>226</v>
      </c>
      <c r="F282" s="6" t="s">
        <v>174</v>
      </c>
      <c r="G282" s="6" t="s">
        <v>225</v>
      </c>
      <c r="H282" s="7">
        <v>79298.080000000002</v>
      </c>
      <c r="I282" s="8"/>
      <c r="J282" s="25" t="s">
        <v>19</v>
      </c>
      <c r="K282" s="24" t="s">
        <v>16</v>
      </c>
    </row>
    <row r="283" spans="1:11" ht="127.5">
      <c r="A283" s="6" t="s">
        <v>10</v>
      </c>
      <c r="B283" s="6" t="s">
        <v>11</v>
      </c>
      <c r="C283" s="6" t="s">
        <v>980</v>
      </c>
      <c r="D283" s="24" t="s">
        <v>671</v>
      </c>
      <c r="E283" s="6" t="s">
        <v>226</v>
      </c>
      <c r="F283" s="6" t="s">
        <v>27</v>
      </c>
      <c r="G283" s="6" t="s">
        <v>225</v>
      </c>
      <c r="H283" s="7">
        <v>324986.94</v>
      </c>
      <c r="I283" s="8"/>
      <c r="J283" s="25" t="s">
        <v>981</v>
      </c>
      <c r="K283" s="24" t="s">
        <v>16</v>
      </c>
    </row>
    <row r="284" spans="1:11" ht="76.5">
      <c r="A284" s="6" t="s">
        <v>10</v>
      </c>
      <c r="B284" s="6" t="s">
        <v>11</v>
      </c>
      <c r="C284" s="6" t="s">
        <v>672</v>
      </c>
      <c r="D284" s="6" t="s">
        <v>673</v>
      </c>
      <c r="E284" s="6" t="s">
        <v>268</v>
      </c>
      <c r="F284" s="6" t="s">
        <v>68</v>
      </c>
      <c r="G284" s="6" t="s">
        <v>267</v>
      </c>
      <c r="H284" s="8">
        <v>75307.350000000006</v>
      </c>
      <c r="I284" s="8"/>
      <c r="J284" s="27" t="s">
        <v>935</v>
      </c>
      <c r="K284" s="24" t="s">
        <v>16</v>
      </c>
    </row>
    <row r="285" spans="1:11" ht="38.25">
      <c r="A285" s="6" t="s">
        <v>10</v>
      </c>
      <c r="B285" s="6" t="s">
        <v>11</v>
      </c>
      <c r="C285" s="6" t="s">
        <v>675</v>
      </c>
      <c r="D285" s="6" t="s">
        <v>674</v>
      </c>
      <c r="E285" s="6" t="s">
        <v>259</v>
      </c>
      <c r="F285" s="6" t="s">
        <v>78</v>
      </c>
      <c r="G285" s="6" t="s">
        <v>263</v>
      </c>
      <c r="H285" s="7">
        <v>53846.23</v>
      </c>
      <c r="I285" s="8"/>
      <c r="J285" s="25" t="s">
        <v>19</v>
      </c>
      <c r="K285" s="24" t="s">
        <v>16</v>
      </c>
    </row>
    <row r="286" spans="1:11" ht="102">
      <c r="A286" s="6" t="s">
        <v>10</v>
      </c>
      <c r="B286" s="6" t="s">
        <v>11</v>
      </c>
      <c r="C286" s="6" t="s">
        <v>676</v>
      </c>
      <c r="D286" s="24" t="s">
        <v>677</v>
      </c>
      <c r="E286" s="6" t="s">
        <v>265</v>
      </c>
      <c r="F286" s="6" t="s">
        <v>68</v>
      </c>
      <c r="G286" s="6" t="s">
        <v>266</v>
      </c>
      <c r="H286" s="8">
        <v>139053.14000000001</v>
      </c>
      <c r="I286" s="8"/>
      <c r="J286" s="27" t="s">
        <v>982</v>
      </c>
      <c r="K286" s="24" t="s">
        <v>16</v>
      </c>
    </row>
    <row r="287" spans="1:11" ht="165.75">
      <c r="A287" s="6" t="s">
        <v>10</v>
      </c>
      <c r="B287" s="6" t="s">
        <v>11</v>
      </c>
      <c r="C287" s="6" t="s">
        <v>679</v>
      </c>
      <c r="D287" s="24" t="s">
        <v>678</v>
      </c>
      <c r="E287" s="6" t="s">
        <v>680</v>
      </c>
      <c r="F287" s="6" t="s">
        <v>640</v>
      </c>
      <c r="G287" s="6" t="s">
        <v>243</v>
      </c>
      <c r="H287" s="7">
        <v>340318.99</v>
      </c>
      <c r="I287" s="8">
        <v>36901.99</v>
      </c>
      <c r="J287" s="25" t="s">
        <v>983</v>
      </c>
      <c r="K287" s="24" t="s">
        <v>16</v>
      </c>
    </row>
    <row r="288" spans="1:11" ht="76.5">
      <c r="A288" s="6" t="s">
        <v>10</v>
      </c>
      <c r="B288" s="6" t="s">
        <v>11</v>
      </c>
      <c r="C288" s="6" t="s">
        <v>681</v>
      </c>
      <c r="D288" s="24" t="s">
        <v>682</v>
      </c>
      <c r="E288" s="6" t="s">
        <v>683</v>
      </c>
      <c r="F288" s="6" t="s">
        <v>640</v>
      </c>
      <c r="G288" s="6" t="s">
        <v>684</v>
      </c>
      <c r="H288" s="8">
        <v>36441.82</v>
      </c>
      <c r="I288" s="8"/>
      <c r="J288" s="25" t="s">
        <v>984</v>
      </c>
      <c r="K288" s="24" t="s">
        <v>16</v>
      </c>
    </row>
    <row r="289" spans="1:11" ht="114.75">
      <c r="A289" s="6" t="s">
        <v>10</v>
      </c>
      <c r="B289" s="6" t="s">
        <v>11</v>
      </c>
      <c r="C289" s="6" t="s">
        <v>686</v>
      </c>
      <c r="D289" s="24" t="s">
        <v>685</v>
      </c>
      <c r="E289" s="6" t="s">
        <v>226</v>
      </c>
      <c r="F289" s="6" t="s">
        <v>60</v>
      </c>
      <c r="G289" s="6" t="s">
        <v>225</v>
      </c>
      <c r="H289" s="7">
        <v>34661.449999999997</v>
      </c>
      <c r="I289" s="8">
        <v>227612.16</v>
      </c>
      <c r="J289" s="27" t="s">
        <v>985</v>
      </c>
      <c r="K289" s="24" t="s">
        <v>16</v>
      </c>
    </row>
    <row r="290" spans="1:11" ht="153">
      <c r="A290" s="6" t="s">
        <v>186</v>
      </c>
      <c r="B290" s="6" t="s">
        <v>11</v>
      </c>
      <c r="C290" s="6" t="s">
        <v>687</v>
      </c>
      <c r="D290" s="24" t="s">
        <v>688</v>
      </c>
      <c r="E290" s="6" t="s">
        <v>544</v>
      </c>
      <c r="F290" s="6" t="s">
        <v>60</v>
      </c>
      <c r="G290" s="6" t="s">
        <v>548</v>
      </c>
      <c r="H290" s="81">
        <v>163677.84</v>
      </c>
      <c r="I290" s="8"/>
      <c r="J290" s="27" t="s">
        <v>689</v>
      </c>
      <c r="K290" s="24" t="s">
        <v>16</v>
      </c>
    </row>
    <row r="291" spans="1:11" ht="127.5">
      <c r="A291" s="6" t="s">
        <v>10</v>
      </c>
      <c r="B291" s="6" t="s">
        <v>11</v>
      </c>
      <c r="C291" s="6" t="s">
        <v>986</v>
      </c>
      <c r="D291" s="24" t="s">
        <v>688</v>
      </c>
      <c r="E291" s="6" t="s">
        <v>770</v>
      </c>
      <c r="F291" s="6" t="s">
        <v>60</v>
      </c>
      <c r="G291" s="6" t="s">
        <v>771</v>
      </c>
      <c r="H291" s="82"/>
      <c r="I291" s="8"/>
      <c r="J291" s="27" t="s">
        <v>987</v>
      </c>
      <c r="K291" s="24" t="s">
        <v>16</v>
      </c>
    </row>
    <row r="292" spans="1:11" ht="38.25">
      <c r="A292" s="6" t="s">
        <v>10</v>
      </c>
      <c r="B292" s="6" t="s">
        <v>11</v>
      </c>
      <c r="C292" s="6" t="s">
        <v>988</v>
      </c>
      <c r="D292" s="24" t="s">
        <v>989</v>
      </c>
      <c r="E292" s="6" t="s">
        <v>891</v>
      </c>
      <c r="F292" s="6" t="s">
        <v>44</v>
      </c>
      <c r="G292" s="6" t="s">
        <v>892</v>
      </c>
      <c r="H292" s="8">
        <v>11546.46</v>
      </c>
      <c r="I292" s="8"/>
      <c r="J292" s="27" t="s">
        <v>271</v>
      </c>
      <c r="K292" s="24" t="s">
        <v>16</v>
      </c>
    </row>
    <row r="293" spans="1:11" ht="38.25">
      <c r="A293" s="6" t="s">
        <v>10</v>
      </c>
      <c r="B293" s="6" t="s">
        <v>11</v>
      </c>
      <c r="C293" s="6" t="s">
        <v>691</v>
      </c>
      <c r="D293" s="24" t="s">
        <v>690</v>
      </c>
      <c r="E293" s="6" t="s">
        <v>226</v>
      </c>
      <c r="F293" s="6" t="s">
        <v>174</v>
      </c>
      <c r="G293" s="6" t="s">
        <v>225</v>
      </c>
      <c r="H293" s="7">
        <v>46370.75</v>
      </c>
      <c r="I293" s="8">
        <v>23771.94</v>
      </c>
      <c r="J293" s="25" t="s">
        <v>19</v>
      </c>
      <c r="K293" s="24" t="s">
        <v>16</v>
      </c>
    </row>
    <row r="294" spans="1:11" ht="76.5">
      <c r="A294" s="6" t="s">
        <v>10</v>
      </c>
      <c r="B294" s="6" t="s">
        <v>11</v>
      </c>
      <c r="C294" s="6" t="s">
        <v>692</v>
      </c>
      <c r="D294" s="24" t="s">
        <v>693</v>
      </c>
      <c r="E294" s="6" t="s">
        <v>226</v>
      </c>
      <c r="F294" s="6" t="s">
        <v>694</v>
      </c>
      <c r="G294" s="6" t="s">
        <v>225</v>
      </c>
      <c r="H294" s="8">
        <v>102593.4</v>
      </c>
      <c r="I294" s="8"/>
      <c r="J294" s="25" t="s">
        <v>1044</v>
      </c>
      <c r="K294" s="24" t="s">
        <v>16</v>
      </c>
    </row>
    <row r="295" spans="1:11" ht="51">
      <c r="A295" s="6" t="s">
        <v>186</v>
      </c>
      <c r="B295" s="6" t="s">
        <v>11</v>
      </c>
      <c r="C295" s="6" t="s">
        <v>695</v>
      </c>
      <c r="D295" s="24" t="s">
        <v>696</v>
      </c>
      <c r="E295" s="6" t="s">
        <v>210</v>
      </c>
      <c r="F295" s="6" t="s">
        <v>173</v>
      </c>
      <c r="G295" s="6" t="s">
        <v>211</v>
      </c>
      <c r="H295" s="8">
        <v>0</v>
      </c>
      <c r="I295" s="8"/>
      <c r="J295" s="25" t="s">
        <v>697</v>
      </c>
      <c r="K295" s="24" t="s">
        <v>16</v>
      </c>
    </row>
    <row r="296" spans="1:11" ht="76.5">
      <c r="A296" s="6" t="s">
        <v>10</v>
      </c>
      <c r="B296" s="6" t="s">
        <v>11</v>
      </c>
      <c r="C296" s="6" t="s">
        <v>699</v>
      </c>
      <c r="D296" s="24" t="s">
        <v>698</v>
      </c>
      <c r="E296" s="6" t="s">
        <v>226</v>
      </c>
      <c r="F296" s="6" t="s">
        <v>30</v>
      </c>
      <c r="G296" s="6" t="s">
        <v>225</v>
      </c>
      <c r="H296" s="7">
        <v>46174.68</v>
      </c>
      <c r="I296" s="8"/>
      <c r="J296" s="25" t="s">
        <v>991</v>
      </c>
      <c r="K296" s="24" t="s">
        <v>16</v>
      </c>
    </row>
    <row r="297" spans="1:11" ht="38.25">
      <c r="A297" s="6" t="s">
        <v>10</v>
      </c>
      <c r="B297" s="6" t="s">
        <v>11</v>
      </c>
      <c r="C297" s="6" t="s">
        <v>701</v>
      </c>
      <c r="D297" s="24" t="s">
        <v>700</v>
      </c>
      <c r="E297" s="6" t="s">
        <v>226</v>
      </c>
      <c r="F297" s="6" t="s">
        <v>21</v>
      </c>
      <c r="G297" s="6" t="s">
        <v>225</v>
      </c>
      <c r="H297" s="7">
        <v>437030.41</v>
      </c>
      <c r="I297" s="8">
        <v>376159.75</v>
      </c>
      <c r="J297" s="25" t="s">
        <v>702</v>
      </c>
      <c r="K297" s="24" t="s">
        <v>16</v>
      </c>
    </row>
    <row r="298" spans="1:11" ht="242.25">
      <c r="A298" s="6" t="s">
        <v>10</v>
      </c>
      <c r="B298" s="6" t="s">
        <v>11</v>
      </c>
      <c r="C298" s="6" t="s">
        <v>704</v>
      </c>
      <c r="D298" s="24" t="s">
        <v>703</v>
      </c>
      <c r="E298" s="6" t="s">
        <v>259</v>
      </c>
      <c r="F298" s="6" t="s">
        <v>27</v>
      </c>
      <c r="G298" s="6" t="s">
        <v>263</v>
      </c>
      <c r="H298" s="7">
        <v>221392.74</v>
      </c>
      <c r="I298" s="8">
        <v>162790.12</v>
      </c>
      <c r="J298" s="25" t="s">
        <v>992</v>
      </c>
      <c r="K298" s="24" t="s">
        <v>16</v>
      </c>
    </row>
    <row r="299" spans="1:11" ht="76.5">
      <c r="A299" s="6" t="s">
        <v>10</v>
      </c>
      <c r="B299" s="6" t="s">
        <v>11</v>
      </c>
      <c r="C299" s="6" t="s">
        <v>705</v>
      </c>
      <c r="D299" s="24" t="s">
        <v>706</v>
      </c>
      <c r="E299" s="6" t="s">
        <v>226</v>
      </c>
      <c r="F299" s="6" t="s">
        <v>68</v>
      </c>
      <c r="G299" s="6" t="s">
        <v>225</v>
      </c>
      <c r="H299" s="8">
        <v>36508.93</v>
      </c>
      <c r="I299" s="8"/>
      <c r="J299" s="25" t="s">
        <v>991</v>
      </c>
      <c r="K299" s="24" t="s">
        <v>16</v>
      </c>
    </row>
    <row r="300" spans="1:11" ht="38.25">
      <c r="A300" s="6" t="s">
        <v>10</v>
      </c>
      <c r="B300" s="6" t="s">
        <v>11</v>
      </c>
      <c r="C300" s="6" t="s">
        <v>709</v>
      </c>
      <c r="D300" s="24" t="s">
        <v>707</v>
      </c>
      <c r="E300" s="6" t="s">
        <v>226</v>
      </c>
      <c r="F300" s="6" t="s">
        <v>18</v>
      </c>
      <c r="G300" s="6" t="s">
        <v>225</v>
      </c>
      <c r="H300" s="7">
        <v>55733.74</v>
      </c>
      <c r="I300" s="8">
        <v>43641.2</v>
      </c>
      <c r="J300" s="25" t="s">
        <v>708</v>
      </c>
      <c r="K300" s="24" t="s">
        <v>16</v>
      </c>
    </row>
    <row r="301" spans="1:11" ht="38.25">
      <c r="A301" s="6" t="s">
        <v>10</v>
      </c>
      <c r="B301" s="6" t="s">
        <v>11</v>
      </c>
      <c r="C301" s="6" t="s">
        <v>711</v>
      </c>
      <c r="D301" s="24" t="s">
        <v>710</v>
      </c>
      <c r="E301" s="6" t="s">
        <v>226</v>
      </c>
      <c r="F301" s="6" t="s">
        <v>18</v>
      </c>
      <c r="G301" s="6" t="s">
        <v>225</v>
      </c>
      <c r="H301" s="7">
        <v>69920.67</v>
      </c>
      <c r="I301" s="8">
        <v>132537.04999999999</v>
      </c>
      <c r="J301" s="25" t="s">
        <v>19</v>
      </c>
      <c r="K301" s="24" t="s">
        <v>16</v>
      </c>
    </row>
    <row r="302" spans="1:11" ht="76.5">
      <c r="A302" s="6" t="s">
        <v>10</v>
      </c>
      <c r="B302" s="6" t="s">
        <v>11</v>
      </c>
      <c r="C302" s="6" t="s">
        <v>977</v>
      </c>
      <c r="D302" s="24" t="s">
        <v>978</v>
      </c>
      <c r="E302" s="6" t="s">
        <v>896</v>
      </c>
      <c r="F302" s="6" t="s">
        <v>68</v>
      </c>
      <c r="G302" s="6" t="s">
        <v>979</v>
      </c>
      <c r="H302" s="7">
        <v>7035.26</v>
      </c>
      <c r="I302" s="8"/>
      <c r="J302" s="27" t="s">
        <v>935</v>
      </c>
      <c r="K302" s="24" t="s">
        <v>16</v>
      </c>
    </row>
    <row r="303" spans="1:11" ht="38.25">
      <c r="A303" s="6" t="s">
        <v>186</v>
      </c>
      <c r="B303" s="6" t="s">
        <v>11</v>
      </c>
      <c r="C303" s="6" t="s">
        <v>712</v>
      </c>
      <c r="D303" s="24" t="s">
        <v>713</v>
      </c>
      <c r="E303" s="6" t="s">
        <v>269</v>
      </c>
      <c r="F303" s="6" t="s">
        <v>78</v>
      </c>
      <c r="G303" s="6" t="s">
        <v>654</v>
      </c>
      <c r="H303" s="81">
        <v>57274.64</v>
      </c>
      <c r="I303" s="8"/>
      <c r="J303" s="25" t="s">
        <v>19</v>
      </c>
      <c r="K303" s="24" t="s">
        <v>16</v>
      </c>
    </row>
    <row r="304" spans="1:11" ht="38.25">
      <c r="A304" s="6" t="s">
        <v>10</v>
      </c>
      <c r="B304" s="6" t="s">
        <v>11</v>
      </c>
      <c r="C304" s="6" t="s">
        <v>993</v>
      </c>
      <c r="D304" s="24" t="s">
        <v>713</v>
      </c>
      <c r="E304" s="6" t="s">
        <v>770</v>
      </c>
      <c r="F304" s="6" t="s">
        <v>78</v>
      </c>
      <c r="G304" s="6" t="s">
        <v>771</v>
      </c>
      <c r="H304" s="82"/>
      <c r="I304" s="8"/>
      <c r="J304" s="25" t="s">
        <v>19</v>
      </c>
      <c r="K304" s="24"/>
    </row>
    <row r="305" spans="1:11" ht="127.5">
      <c r="A305" s="6" t="s">
        <v>10</v>
      </c>
      <c r="B305" s="6" t="s">
        <v>11</v>
      </c>
      <c r="C305" s="6" t="s">
        <v>715</v>
      </c>
      <c r="D305" s="6" t="s">
        <v>714</v>
      </c>
      <c r="E305" s="6" t="s">
        <v>226</v>
      </c>
      <c r="F305" s="6" t="s">
        <v>39</v>
      </c>
      <c r="G305" s="6" t="s">
        <v>225</v>
      </c>
      <c r="H305" s="7">
        <v>41896.67</v>
      </c>
      <c r="I305" s="8">
        <v>86356.12</v>
      </c>
      <c r="J305" s="25" t="s">
        <v>655</v>
      </c>
      <c r="K305" s="24" t="s">
        <v>16</v>
      </c>
    </row>
    <row r="306" spans="1:11" ht="38.25">
      <c r="A306" s="6" t="s">
        <v>10</v>
      </c>
      <c r="B306" s="6" t="s">
        <v>11</v>
      </c>
      <c r="C306" s="6" t="s">
        <v>718</v>
      </c>
      <c r="D306" s="24" t="s">
        <v>719</v>
      </c>
      <c r="E306" s="6" t="s">
        <v>226</v>
      </c>
      <c r="F306" s="6" t="s">
        <v>716</v>
      </c>
      <c r="G306" s="6" t="s">
        <v>225</v>
      </c>
      <c r="H306" s="7">
        <v>23140</v>
      </c>
      <c r="I306" s="8">
        <v>46640.86</v>
      </c>
      <c r="J306" s="25" t="s">
        <v>717</v>
      </c>
      <c r="K306" s="24" t="s">
        <v>16</v>
      </c>
    </row>
    <row r="307" spans="1:11" ht="140.25">
      <c r="A307" s="6" t="s">
        <v>10</v>
      </c>
      <c r="B307" s="6" t="s">
        <v>11</v>
      </c>
      <c r="C307" s="6" t="s">
        <v>720</v>
      </c>
      <c r="D307" s="24" t="s">
        <v>721</v>
      </c>
      <c r="E307" s="6" t="s">
        <v>226</v>
      </c>
      <c r="F307" s="6" t="s">
        <v>174</v>
      </c>
      <c r="G307" s="6" t="s">
        <v>225</v>
      </c>
      <c r="H307" s="8">
        <v>108482.97</v>
      </c>
      <c r="I307" s="8">
        <v>126075.81</v>
      </c>
      <c r="J307" s="25" t="s">
        <v>994</v>
      </c>
      <c r="K307" s="24" t="s">
        <v>16</v>
      </c>
    </row>
    <row r="308" spans="1:11" ht="165.75">
      <c r="A308" s="6" t="s">
        <v>10</v>
      </c>
      <c r="B308" s="6" t="s">
        <v>11</v>
      </c>
      <c r="C308" s="6" t="s">
        <v>723</v>
      </c>
      <c r="D308" s="6" t="s">
        <v>722</v>
      </c>
      <c r="E308" s="6" t="s">
        <v>226</v>
      </c>
      <c r="F308" s="6" t="s">
        <v>57</v>
      </c>
      <c r="G308" s="6" t="s">
        <v>724</v>
      </c>
      <c r="H308" s="7">
        <v>134616.62</v>
      </c>
      <c r="I308" s="8"/>
      <c r="J308" s="25" t="s">
        <v>577</v>
      </c>
      <c r="K308" s="24" t="s">
        <v>16</v>
      </c>
    </row>
    <row r="309" spans="1:11" ht="89.25">
      <c r="A309" s="6" t="s">
        <v>10</v>
      </c>
      <c r="B309" s="6" t="s">
        <v>11</v>
      </c>
      <c r="C309" s="6" t="s">
        <v>725</v>
      </c>
      <c r="D309" s="6" t="s">
        <v>726</v>
      </c>
      <c r="E309" s="6" t="s">
        <v>226</v>
      </c>
      <c r="F309" s="6" t="s">
        <v>14</v>
      </c>
      <c r="G309" s="6" t="s">
        <v>225</v>
      </c>
      <c r="H309" s="7">
        <v>298289.58</v>
      </c>
      <c r="I309" s="8"/>
      <c r="J309" s="25" t="s">
        <v>1047</v>
      </c>
      <c r="K309" s="24" t="s">
        <v>16</v>
      </c>
    </row>
    <row r="310" spans="1:11" ht="140.25">
      <c r="A310" s="6" t="s">
        <v>10</v>
      </c>
      <c r="B310" s="6" t="s">
        <v>11</v>
      </c>
      <c r="C310" s="6" t="s">
        <v>728</v>
      </c>
      <c r="D310" s="24" t="s">
        <v>727</v>
      </c>
      <c r="E310" s="6" t="s">
        <v>226</v>
      </c>
      <c r="F310" s="6" t="s">
        <v>57</v>
      </c>
      <c r="G310" s="6" t="s">
        <v>225</v>
      </c>
      <c r="H310" s="7">
        <v>255090.1</v>
      </c>
      <c r="I310" s="9">
        <v>193986.07</v>
      </c>
      <c r="J310" s="27" t="s">
        <v>995</v>
      </c>
      <c r="K310" s="24" t="s">
        <v>16</v>
      </c>
    </row>
    <row r="311" spans="1:11" ht="102">
      <c r="A311" s="6" t="s">
        <v>10</v>
      </c>
      <c r="B311" s="6" t="s">
        <v>11</v>
      </c>
      <c r="C311" s="6" t="s">
        <v>729</v>
      </c>
      <c r="D311" s="24" t="s">
        <v>730</v>
      </c>
      <c r="E311" s="6" t="s">
        <v>259</v>
      </c>
      <c r="F311" s="6" t="s">
        <v>27</v>
      </c>
      <c r="G311" s="6" t="s">
        <v>263</v>
      </c>
      <c r="H311" s="9">
        <v>0</v>
      </c>
      <c r="I311" s="9"/>
      <c r="J311" s="25" t="s">
        <v>731</v>
      </c>
      <c r="K311" s="24" t="s">
        <v>16</v>
      </c>
    </row>
    <row r="312" spans="1:11" ht="102">
      <c r="A312" s="6" t="s">
        <v>10</v>
      </c>
      <c r="B312" s="6" t="s">
        <v>11</v>
      </c>
      <c r="C312" s="6" t="s">
        <v>996</v>
      </c>
      <c r="D312" s="24" t="s">
        <v>1060</v>
      </c>
      <c r="E312" s="6" t="s">
        <v>770</v>
      </c>
      <c r="F312" s="6" t="s">
        <v>27</v>
      </c>
      <c r="G312" s="6" t="s">
        <v>771</v>
      </c>
      <c r="H312" s="9">
        <v>10770.35</v>
      </c>
      <c r="I312" s="9"/>
      <c r="J312" s="25" t="s">
        <v>731</v>
      </c>
      <c r="K312" s="24" t="s">
        <v>16</v>
      </c>
    </row>
    <row r="313" spans="1:11" ht="38.25">
      <c r="A313" s="6" t="s">
        <v>10</v>
      </c>
      <c r="B313" s="6" t="s">
        <v>11</v>
      </c>
      <c r="C313" s="6" t="s">
        <v>732</v>
      </c>
      <c r="D313" s="24" t="s">
        <v>733</v>
      </c>
      <c r="E313" s="6" t="s">
        <v>226</v>
      </c>
      <c r="F313" s="6" t="s">
        <v>55</v>
      </c>
      <c r="G313" s="6" t="s">
        <v>225</v>
      </c>
      <c r="H313" s="8">
        <v>5088.57</v>
      </c>
      <c r="I313" s="8"/>
      <c r="J313" s="25" t="s">
        <v>19</v>
      </c>
      <c r="K313" s="24" t="s">
        <v>16</v>
      </c>
    </row>
    <row r="314" spans="1:11" ht="140.25">
      <c r="A314" s="6" t="s">
        <v>10</v>
      </c>
      <c r="B314" s="6" t="s">
        <v>11</v>
      </c>
      <c r="C314" s="6" t="s">
        <v>735</v>
      </c>
      <c r="D314" s="24" t="s">
        <v>734</v>
      </c>
      <c r="E314" s="6" t="s">
        <v>226</v>
      </c>
      <c r="F314" s="6" t="s">
        <v>93</v>
      </c>
      <c r="G314" s="6" t="s">
        <v>225</v>
      </c>
      <c r="H314" s="7">
        <v>1361853.95</v>
      </c>
      <c r="I314" s="8">
        <v>1547308.98</v>
      </c>
      <c r="J314" s="25" t="s">
        <v>997</v>
      </c>
      <c r="K314" s="24" t="s">
        <v>16</v>
      </c>
    </row>
    <row r="315" spans="1:11" ht="38.25">
      <c r="A315" s="6" t="s">
        <v>10</v>
      </c>
      <c r="B315" s="6" t="s">
        <v>11</v>
      </c>
      <c r="C315" s="6" t="s">
        <v>738</v>
      </c>
      <c r="D315" s="6" t="s">
        <v>736</v>
      </c>
      <c r="E315" s="6" t="s">
        <v>226</v>
      </c>
      <c r="F315" s="6" t="s">
        <v>737</v>
      </c>
      <c r="G315" s="6" t="s">
        <v>225</v>
      </c>
      <c r="H315" s="7">
        <v>2399.6</v>
      </c>
      <c r="I315" s="8"/>
      <c r="J315" s="25" t="s">
        <v>19</v>
      </c>
      <c r="K315" s="24" t="s">
        <v>16</v>
      </c>
    </row>
    <row r="316" spans="1:11" ht="63.75">
      <c r="A316" s="6" t="s">
        <v>10</v>
      </c>
      <c r="B316" s="6" t="s">
        <v>11</v>
      </c>
      <c r="C316" s="6" t="s">
        <v>741</v>
      </c>
      <c r="D316" s="6" t="s">
        <v>739</v>
      </c>
      <c r="E316" s="6" t="s">
        <v>259</v>
      </c>
      <c r="F316" s="6" t="s">
        <v>740</v>
      </c>
      <c r="G316" s="6" t="s">
        <v>263</v>
      </c>
      <c r="H316" s="7">
        <v>152581.26</v>
      </c>
      <c r="I316" s="8"/>
      <c r="J316" s="25" t="s">
        <v>998</v>
      </c>
      <c r="K316" s="24" t="s">
        <v>16</v>
      </c>
    </row>
    <row r="317" spans="1:11" ht="114.75">
      <c r="A317" s="6" t="s">
        <v>10</v>
      </c>
      <c r="B317" s="6" t="s">
        <v>11</v>
      </c>
      <c r="C317" s="6" t="s">
        <v>743</v>
      </c>
      <c r="D317" s="24" t="s">
        <v>742</v>
      </c>
      <c r="E317" s="6" t="s">
        <v>226</v>
      </c>
      <c r="F317" s="6" t="s">
        <v>55</v>
      </c>
      <c r="G317" s="6" t="s">
        <v>225</v>
      </c>
      <c r="H317" s="7">
        <v>160499.35</v>
      </c>
      <c r="I317" s="8"/>
      <c r="J317" s="27" t="s">
        <v>744</v>
      </c>
      <c r="K317" s="24" t="s">
        <v>16</v>
      </c>
    </row>
    <row r="318" spans="1:11" ht="102">
      <c r="A318" s="6" t="s">
        <v>10</v>
      </c>
      <c r="B318" s="6" t="s">
        <v>11</v>
      </c>
      <c r="C318" s="6" t="s">
        <v>746</v>
      </c>
      <c r="D318" s="24" t="s">
        <v>745</v>
      </c>
      <c r="E318" s="6" t="s">
        <v>226</v>
      </c>
      <c r="F318" s="6" t="s">
        <v>30</v>
      </c>
      <c r="G318" s="6" t="s">
        <v>225</v>
      </c>
      <c r="H318" s="7">
        <v>454981.76</v>
      </c>
      <c r="I318" s="8"/>
      <c r="J318" s="25" t="s">
        <v>999</v>
      </c>
      <c r="K318" s="24" t="s">
        <v>16</v>
      </c>
    </row>
    <row r="319" spans="1:11" ht="38.25">
      <c r="A319" s="6" t="s">
        <v>10</v>
      </c>
      <c r="B319" s="6" t="s">
        <v>11</v>
      </c>
      <c r="C319" s="6" t="s">
        <v>747</v>
      </c>
      <c r="D319" s="24" t="s">
        <v>748</v>
      </c>
      <c r="E319" s="6" t="s">
        <v>252</v>
      </c>
      <c r="F319" s="6" t="s">
        <v>57</v>
      </c>
      <c r="G319" s="6" t="s">
        <v>251</v>
      </c>
      <c r="H319" s="8">
        <v>42401.93</v>
      </c>
      <c r="I319" s="8"/>
      <c r="J319" s="25" t="s">
        <v>749</v>
      </c>
      <c r="K319" s="24"/>
    </row>
    <row r="320" spans="1:11" ht="102">
      <c r="A320" s="6" t="s">
        <v>10</v>
      </c>
      <c r="B320" s="6" t="s">
        <v>11</v>
      </c>
      <c r="C320" s="6" t="s">
        <v>264</v>
      </c>
      <c r="D320" s="6" t="s">
        <v>750</v>
      </c>
      <c r="E320" s="6" t="s">
        <v>265</v>
      </c>
      <c r="F320" s="6" t="s">
        <v>27</v>
      </c>
      <c r="G320" s="6" t="s">
        <v>266</v>
      </c>
      <c r="H320" s="8">
        <v>68950.23</v>
      </c>
      <c r="I320" s="8"/>
      <c r="J320" s="25" t="s">
        <v>731</v>
      </c>
      <c r="K320" s="24" t="s">
        <v>16</v>
      </c>
    </row>
    <row r="321" spans="1:11" ht="165.75">
      <c r="A321" s="6" t="s">
        <v>10</v>
      </c>
      <c r="B321" s="6" t="s">
        <v>11</v>
      </c>
      <c r="C321" s="6" t="s">
        <v>752</v>
      </c>
      <c r="D321" s="24" t="s">
        <v>751</v>
      </c>
      <c r="E321" s="6" t="s">
        <v>226</v>
      </c>
      <c r="F321" s="6" t="s">
        <v>646</v>
      </c>
      <c r="G321" s="6" t="s">
        <v>225</v>
      </c>
      <c r="H321" s="7">
        <v>305575.67999999999</v>
      </c>
      <c r="I321" s="8">
        <v>133196.74</v>
      </c>
      <c r="J321" s="25" t="s">
        <v>1000</v>
      </c>
      <c r="K321" s="24" t="s">
        <v>16</v>
      </c>
    </row>
    <row r="322" spans="1:11" ht="76.5">
      <c r="A322" s="6" t="s">
        <v>10</v>
      </c>
      <c r="B322" s="6" t="s">
        <v>11</v>
      </c>
      <c r="C322" s="6" t="s">
        <v>754</v>
      </c>
      <c r="D322" s="24" t="s">
        <v>753</v>
      </c>
      <c r="E322" s="6" t="s">
        <v>226</v>
      </c>
      <c r="F322" s="6" t="s">
        <v>168</v>
      </c>
      <c r="G322" s="6" t="s">
        <v>225</v>
      </c>
      <c r="H322" s="7">
        <v>205182.34</v>
      </c>
      <c r="I322" s="8">
        <v>210647.39</v>
      </c>
      <c r="J322" s="25" t="s">
        <v>1001</v>
      </c>
      <c r="K322" s="24" t="s">
        <v>16</v>
      </c>
    </row>
    <row r="323" spans="1:11" ht="127.5">
      <c r="A323" s="6" t="s">
        <v>10</v>
      </c>
      <c r="B323" s="6" t="s">
        <v>11</v>
      </c>
      <c r="C323" s="6" t="s">
        <v>756</v>
      </c>
      <c r="D323" s="24" t="s">
        <v>755</v>
      </c>
      <c r="E323" s="6" t="s">
        <v>226</v>
      </c>
      <c r="F323" s="6" t="s">
        <v>39</v>
      </c>
      <c r="G323" s="6" t="s">
        <v>225</v>
      </c>
      <c r="H323" s="7">
        <v>8083.53</v>
      </c>
      <c r="I323" s="8">
        <v>93199.45</v>
      </c>
      <c r="J323" s="25" t="s">
        <v>655</v>
      </c>
      <c r="K323" s="24" t="s">
        <v>16</v>
      </c>
    </row>
    <row r="324" spans="1:11" ht="38.25">
      <c r="A324" s="6" t="s">
        <v>10</v>
      </c>
      <c r="B324" s="6" t="s">
        <v>11</v>
      </c>
      <c r="C324" s="30" t="s">
        <v>758</v>
      </c>
      <c r="D324" s="24" t="s">
        <v>757</v>
      </c>
      <c r="E324" s="31" t="s">
        <v>770</v>
      </c>
      <c r="F324" s="6" t="s">
        <v>78</v>
      </c>
      <c r="G324" s="6" t="s">
        <v>225</v>
      </c>
      <c r="H324" s="7">
        <v>7458.04</v>
      </c>
      <c r="I324" s="8"/>
      <c r="J324" s="25" t="s">
        <v>19</v>
      </c>
      <c r="K324" s="24" t="s">
        <v>16</v>
      </c>
    </row>
    <row r="325" spans="1:11" ht="102">
      <c r="A325" s="6" t="s">
        <v>10</v>
      </c>
      <c r="B325" s="6" t="s">
        <v>11</v>
      </c>
      <c r="C325" s="30" t="s">
        <v>1002</v>
      </c>
      <c r="D325" s="24" t="s">
        <v>1003</v>
      </c>
      <c r="E325" s="31" t="s">
        <v>891</v>
      </c>
      <c r="F325" s="6" t="s">
        <v>27</v>
      </c>
      <c r="G325" s="6" t="s">
        <v>892</v>
      </c>
      <c r="H325" s="7">
        <v>30717.21</v>
      </c>
      <c r="I325" s="8"/>
      <c r="J325" s="25" t="s">
        <v>731</v>
      </c>
      <c r="K325" s="24" t="s">
        <v>16</v>
      </c>
    </row>
    <row r="326" spans="1:11" ht="38.25">
      <c r="A326" s="6" t="s">
        <v>10</v>
      </c>
      <c r="B326" s="6" t="s">
        <v>11</v>
      </c>
      <c r="C326" s="30" t="s">
        <v>759</v>
      </c>
      <c r="D326" s="24" t="s">
        <v>760</v>
      </c>
      <c r="E326" s="31">
        <v>44743</v>
      </c>
      <c r="F326" s="6" t="s">
        <v>78</v>
      </c>
      <c r="G326" s="6" t="s">
        <v>225</v>
      </c>
      <c r="H326" s="8">
        <v>0</v>
      </c>
      <c r="I326" s="8"/>
      <c r="J326" s="25" t="s">
        <v>19</v>
      </c>
      <c r="K326" s="24" t="s">
        <v>16</v>
      </c>
    </row>
    <row r="327" spans="1:11">
      <c r="B327" s="41"/>
      <c r="C327" s="42"/>
      <c r="I327" s="19"/>
      <c r="K327" s="36"/>
    </row>
    <row r="328" spans="1:11">
      <c r="B328" s="43"/>
      <c r="C328" s="20"/>
      <c r="I328" s="19"/>
      <c r="J328" s="80" t="s">
        <v>1062</v>
      </c>
      <c r="K328" s="80"/>
    </row>
    <row r="329" spans="1:11">
      <c r="I329" s="19"/>
      <c r="J329" s="80"/>
      <c r="K329" s="80"/>
    </row>
    <row r="330" spans="1:11">
      <c r="I330" s="19"/>
      <c r="J330" s="80"/>
      <c r="K330" s="80"/>
    </row>
    <row r="331" spans="1:11">
      <c r="I331" s="19"/>
      <c r="J331" s="80"/>
      <c r="K331" s="80"/>
    </row>
    <row r="332" spans="1:11">
      <c r="B332" s="1"/>
      <c r="C332" s="20"/>
      <c r="I332" s="19"/>
      <c r="J332" s="80"/>
      <c r="K332" s="80"/>
    </row>
  </sheetData>
  <sheetProtection algorithmName="SHA-512" hashValue="j7kxFrs2GL043PgGfwQGTLV10+Rw4zWsHCDr9M+GLNLnnfbbEOnqpIxy+OR0YWwtuRY2HyUeaPTzbubqZhIVjg==" saltValue="OClUw5fiakWMeSZfgQw+aQ==" spinCount="100000" sheet="1" objects="1" scenarios="1" selectLockedCells="1" selectUnlockedCells="1"/>
  <mergeCells count="27">
    <mergeCell ref="H303:H304"/>
    <mergeCell ref="H198:H199"/>
    <mergeCell ref="H211:H212"/>
    <mergeCell ref="H225:H226"/>
    <mergeCell ref="H176:H177"/>
    <mergeCell ref="H290:H291"/>
    <mergeCell ref="H194:H195"/>
    <mergeCell ref="H191:H192"/>
    <mergeCell ref="H239:H240"/>
    <mergeCell ref="H244:H245"/>
    <mergeCell ref="H278:H279"/>
    <mergeCell ref="A1:H1"/>
    <mergeCell ref="J1:K1"/>
    <mergeCell ref="J328:K332"/>
    <mergeCell ref="H4:H5"/>
    <mergeCell ref="H34:H35"/>
    <mergeCell ref="H44:H45"/>
    <mergeCell ref="H47:H48"/>
    <mergeCell ref="H49:H50"/>
    <mergeCell ref="H61:H62"/>
    <mergeCell ref="H66:H67"/>
    <mergeCell ref="H72:H73"/>
    <mergeCell ref="H84:H85"/>
    <mergeCell ref="H99:H100"/>
    <mergeCell ref="H115:H116"/>
    <mergeCell ref="H131:H132"/>
    <mergeCell ref="H169:H17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rstPageNumber="0" fitToHeight="0" orientation="landscape" verticalDpi="300" r:id="rId1"/>
  <headerFooter alignWithMargins="0">
    <oddFooter>&amp;C&amp;P/&amp;N</oddFooter>
  </headerFooter>
  <rowBreaks count="4" manualBreakCount="4">
    <brk id="46" max="16383" man="1"/>
    <brk id="168" max="16383" man="1"/>
    <brk id="175" max="16383" man="1"/>
    <brk id="2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9"/>
  <sheetViews>
    <sheetView tabSelected="1" view="pageBreakPreview" zoomScale="80" zoomScaleNormal="80" zoomScaleSheetLayoutView="80" workbookViewId="0">
      <pane ySplit="2" topLeftCell="A3" activePane="bottomLeft" state="frozen"/>
      <selection activeCell="E4" sqref="E4"/>
      <selection pane="bottomLeft" activeCell="E4" sqref="E4"/>
    </sheetView>
  </sheetViews>
  <sheetFormatPr defaultRowHeight="12.75"/>
  <cols>
    <col min="1" max="1" width="14.42578125" style="53" bestFit="1" customWidth="1"/>
    <col min="2" max="2" width="25.85546875" style="53" customWidth="1"/>
    <col min="3" max="3" width="15.42578125" style="53" customWidth="1"/>
    <col min="4" max="4" width="53.42578125" style="75" customWidth="1"/>
    <col min="5" max="5" width="16.28515625" style="72" bestFit="1" customWidth="1"/>
    <col min="6" max="6" width="46" style="75" customWidth="1"/>
    <col min="7" max="7" width="22.140625" style="53" customWidth="1"/>
    <col min="8" max="8" width="19.85546875" style="73" bestFit="1" customWidth="1"/>
    <col min="9" max="9" width="42.85546875" style="72" customWidth="1"/>
    <col min="10" max="10" width="15.85546875" style="74" customWidth="1"/>
    <col min="11" max="11" width="39.5703125" style="62" customWidth="1"/>
    <col min="12" max="16" width="10.5703125" style="50" customWidth="1"/>
    <col min="17" max="17" width="14.28515625" style="50" customWidth="1"/>
    <col min="18" max="18" width="18.42578125" style="50" customWidth="1"/>
    <col min="19" max="19" width="10.5703125" style="50" customWidth="1"/>
    <col min="20" max="256" width="9.140625" style="50"/>
    <col min="257" max="257" width="14.42578125" style="50" bestFit="1" customWidth="1"/>
    <col min="258" max="258" width="25.85546875" style="50" customWidth="1"/>
    <col min="259" max="259" width="15.42578125" style="50" customWidth="1"/>
    <col min="260" max="260" width="53.42578125" style="50" customWidth="1"/>
    <col min="261" max="261" width="16.28515625" style="50" bestFit="1" customWidth="1"/>
    <col min="262" max="262" width="46" style="50" customWidth="1"/>
    <col min="263" max="263" width="22.140625" style="50" customWidth="1"/>
    <col min="264" max="264" width="19.85546875" style="50" bestFit="1" customWidth="1"/>
    <col min="265" max="265" width="42.85546875" style="50" customWidth="1"/>
    <col min="266" max="266" width="15.85546875" style="50" customWidth="1"/>
    <col min="267" max="267" width="39.5703125" style="50" customWidth="1"/>
    <col min="268" max="272" width="10.5703125" style="50" customWidth="1"/>
    <col min="273" max="273" width="14.28515625" style="50" customWidth="1"/>
    <col min="274" max="274" width="18.42578125" style="50" customWidth="1"/>
    <col min="275" max="275" width="10.5703125" style="50" customWidth="1"/>
    <col min="276" max="512" width="9.140625" style="50"/>
    <col min="513" max="513" width="14.42578125" style="50" bestFit="1" customWidth="1"/>
    <col min="514" max="514" width="25.85546875" style="50" customWidth="1"/>
    <col min="515" max="515" width="15.42578125" style="50" customWidth="1"/>
    <col min="516" max="516" width="53.42578125" style="50" customWidth="1"/>
    <col min="517" max="517" width="16.28515625" style="50" bestFit="1" customWidth="1"/>
    <col min="518" max="518" width="46" style="50" customWidth="1"/>
    <col min="519" max="519" width="22.140625" style="50" customWidth="1"/>
    <col min="520" max="520" width="19.85546875" style="50" bestFit="1" customWidth="1"/>
    <col min="521" max="521" width="42.85546875" style="50" customWidth="1"/>
    <col min="522" max="522" width="15.85546875" style="50" customWidth="1"/>
    <col min="523" max="523" width="39.5703125" style="50" customWidth="1"/>
    <col min="524" max="528" width="10.5703125" style="50" customWidth="1"/>
    <col min="529" max="529" width="14.28515625" style="50" customWidth="1"/>
    <col min="530" max="530" width="18.42578125" style="50" customWidth="1"/>
    <col min="531" max="531" width="10.5703125" style="50" customWidth="1"/>
    <col min="532" max="768" width="9.140625" style="50"/>
    <col min="769" max="769" width="14.42578125" style="50" bestFit="1" customWidth="1"/>
    <col min="770" max="770" width="25.85546875" style="50" customWidth="1"/>
    <col min="771" max="771" width="15.42578125" style="50" customWidth="1"/>
    <col min="772" max="772" width="53.42578125" style="50" customWidth="1"/>
    <col min="773" max="773" width="16.28515625" style="50" bestFit="1" customWidth="1"/>
    <col min="774" max="774" width="46" style="50" customWidth="1"/>
    <col min="775" max="775" width="22.140625" style="50" customWidth="1"/>
    <col min="776" max="776" width="19.85546875" style="50" bestFit="1" customWidth="1"/>
    <col min="777" max="777" width="42.85546875" style="50" customWidth="1"/>
    <col min="778" max="778" width="15.85546875" style="50" customWidth="1"/>
    <col min="779" max="779" width="39.5703125" style="50" customWidth="1"/>
    <col min="780" max="784" width="10.5703125" style="50" customWidth="1"/>
    <col min="785" max="785" width="14.28515625" style="50" customWidth="1"/>
    <col min="786" max="786" width="18.42578125" style="50" customWidth="1"/>
    <col min="787" max="787" width="10.5703125" style="50" customWidth="1"/>
    <col min="788" max="1024" width="9.140625" style="50"/>
    <col min="1025" max="1025" width="14.42578125" style="50" bestFit="1" customWidth="1"/>
    <col min="1026" max="1026" width="25.85546875" style="50" customWidth="1"/>
    <col min="1027" max="1027" width="15.42578125" style="50" customWidth="1"/>
    <col min="1028" max="1028" width="53.42578125" style="50" customWidth="1"/>
    <col min="1029" max="1029" width="16.28515625" style="50" bestFit="1" customWidth="1"/>
    <col min="1030" max="1030" width="46" style="50" customWidth="1"/>
    <col min="1031" max="1031" width="22.140625" style="50" customWidth="1"/>
    <col min="1032" max="1032" width="19.85546875" style="50" bestFit="1" customWidth="1"/>
    <col min="1033" max="1033" width="42.85546875" style="50" customWidth="1"/>
    <col min="1034" max="1034" width="15.85546875" style="50" customWidth="1"/>
    <col min="1035" max="1035" width="39.5703125" style="50" customWidth="1"/>
    <col min="1036" max="1040" width="10.5703125" style="50" customWidth="1"/>
    <col min="1041" max="1041" width="14.28515625" style="50" customWidth="1"/>
    <col min="1042" max="1042" width="18.42578125" style="50" customWidth="1"/>
    <col min="1043" max="1043" width="10.5703125" style="50" customWidth="1"/>
    <col min="1044" max="1280" width="9.140625" style="50"/>
    <col min="1281" max="1281" width="14.42578125" style="50" bestFit="1" customWidth="1"/>
    <col min="1282" max="1282" width="25.85546875" style="50" customWidth="1"/>
    <col min="1283" max="1283" width="15.42578125" style="50" customWidth="1"/>
    <col min="1284" max="1284" width="53.42578125" style="50" customWidth="1"/>
    <col min="1285" max="1285" width="16.28515625" style="50" bestFit="1" customWidth="1"/>
    <col min="1286" max="1286" width="46" style="50" customWidth="1"/>
    <col min="1287" max="1287" width="22.140625" style="50" customWidth="1"/>
    <col min="1288" max="1288" width="19.85546875" style="50" bestFit="1" customWidth="1"/>
    <col min="1289" max="1289" width="42.85546875" style="50" customWidth="1"/>
    <col min="1290" max="1290" width="15.85546875" style="50" customWidth="1"/>
    <col min="1291" max="1291" width="39.5703125" style="50" customWidth="1"/>
    <col min="1292" max="1296" width="10.5703125" style="50" customWidth="1"/>
    <col min="1297" max="1297" width="14.28515625" style="50" customWidth="1"/>
    <col min="1298" max="1298" width="18.42578125" style="50" customWidth="1"/>
    <col min="1299" max="1299" width="10.5703125" style="50" customWidth="1"/>
    <col min="1300" max="1536" width="9.140625" style="50"/>
    <col min="1537" max="1537" width="14.42578125" style="50" bestFit="1" customWidth="1"/>
    <col min="1538" max="1538" width="25.85546875" style="50" customWidth="1"/>
    <col min="1539" max="1539" width="15.42578125" style="50" customWidth="1"/>
    <col min="1540" max="1540" width="53.42578125" style="50" customWidth="1"/>
    <col min="1541" max="1541" width="16.28515625" style="50" bestFit="1" customWidth="1"/>
    <col min="1542" max="1542" width="46" style="50" customWidth="1"/>
    <col min="1543" max="1543" width="22.140625" style="50" customWidth="1"/>
    <col min="1544" max="1544" width="19.85546875" style="50" bestFit="1" customWidth="1"/>
    <col min="1545" max="1545" width="42.85546875" style="50" customWidth="1"/>
    <col min="1546" max="1546" width="15.85546875" style="50" customWidth="1"/>
    <col min="1547" max="1547" width="39.5703125" style="50" customWidth="1"/>
    <col min="1548" max="1552" width="10.5703125" style="50" customWidth="1"/>
    <col min="1553" max="1553" width="14.28515625" style="50" customWidth="1"/>
    <col min="1554" max="1554" width="18.42578125" style="50" customWidth="1"/>
    <col min="1555" max="1555" width="10.5703125" style="50" customWidth="1"/>
    <col min="1556" max="1792" width="9.140625" style="50"/>
    <col min="1793" max="1793" width="14.42578125" style="50" bestFit="1" customWidth="1"/>
    <col min="1794" max="1794" width="25.85546875" style="50" customWidth="1"/>
    <col min="1795" max="1795" width="15.42578125" style="50" customWidth="1"/>
    <col min="1796" max="1796" width="53.42578125" style="50" customWidth="1"/>
    <col min="1797" max="1797" width="16.28515625" style="50" bestFit="1" customWidth="1"/>
    <col min="1798" max="1798" width="46" style="50" customWidth="1"/>
    <col min="1799" max="1799" width="22.140625" style="50" customWidth="1"/>
    <col min="1800" max="1800" width="19.85546875" style="50" bestFit="1" customWidth="1"/>
    <col min="1801" max="1801" width="42.85546875" style="50" customWidth="1"/>
    <col min="1802" max="1802" width="15.85546875" style="50" customWidth="1"/>
    <col min="1803" max="1803" width="39.5703125" style="50" customWidth="1"/>
    <col min="1804" max="1808" width="10.5703125" style="50" customWidth="1"/>
    <col min="1809" max="1809" width="14.28515625" style="50" customWidth="1"/>
    <col min="1810" max="1810" width="18.42578125" style="50" customWidth="1"/>
    <col min="1811" max="1811" width="10.5703125" style="50" customWidth="1"/>
    <col min="1812" max="2048" width="9.140625" style="50"/>
    <col min="2049" max="2049" width="14.42578125" style="50" bestFit="1" customWidth="1"/>
    <col min="2050" max="2050" width="25.85546875" style="50" customWidth="1"/>
    <col min="2051" max="2051" width="15.42578125" style="50" customWidth="1"/>
    <col min="2052" max="2052" width="53.42578125" style="50" customWidth="1"/>
    <col min="2053" max="2053" width="16.28515625" style="50" bestFit="1" customWidth="1"/>
    <col min="2054" max="2054" width="46" style="50" customWidth="1"/>
    <col min="2055" max="2055" width="22.140625" style="50" customWidth="1"/>
    <col min="2056" max="2056" width="19.85546875" style="50" bestFit="1" customWidth="1"/>
    <col min="2057" max="2057" width="42.85546875" style="50" customWidth="1"/>
    <col min="2058" max="2058" width="15.85546875" style="50" customWidth="1"/>
    <col min="2059" max="2059" width="39.5703125" style="50" customWidth="1"/>
    <col min="2060" max="2064" width="10.5703125" style="50" customWidth="1"/>
    <col min="2065" max="2065" width="14.28515625" style="50" customWidth="1"/>
    <col min="2066" max="2066" width="18.42578125" style="50" customWidth="1"/>
    <col min="2067" max="2067" width="10.5703125" style="50" customWidth="1"/>
    <col min="2068" max="2304" width="9.140625" style="50"/>
    <col min="2305" max="2305" width="14.42578125" style="50" bestFit="1" customWidth="1"/>
    <col min="2306" max="2306" width="25.85546875" style="50" customWidth="1"/>
    <col min="2307" max="2307" width="15.42578125" style="50" customWidth="1"/>
    <col min="2308" max="2308" width="53.42578125" style="50" customWidth="1"/>
    <col min="2309" max="2309" width="16.28515625" style="50" bestFit="1" customWidth="1"/>
    <col min="2310" max="2310" width="46" style="50" customWidth="1"/>
    <col min="2311" max="2311" width="22.140625" style="50" customWidth="1"/>
    <col min="2312" max="2312" width="19.85546875" style="50" bestFit="1" customWidth="1"/>
    <col min="2313" max="2313" width="42.85546875" style="50" customWidth="1"/>
    <col min="2314" max="2314" width="15.85546875" style="50" customWidth="1"/>
    <col min="2315" max="2315" width="39.5703125" style="50" customWidth="1"/>
    <col min="2316" max="2320" width="10.5703125" style="50" customWidth="1"/>
    <col min="2321" max="2321" width="14.28515625" style="50" customWidth="1"/>
    <col min="2322" max="2322" width="18.42578125" style="50" customWidth="1"/>
    <col min="2323" max="2323" width="10.5703125" style="50" customWidth="1"/>
    <col min="2324" max="2560" width="9.140625" style="50"/>
    <col min="2561" max="2561" width="14.42578125" style="50" bestFit="1" customWidth="1"/>
    <col min="2562" max="2562" width="25.85546875" style="50" customWidth="1"/>
    <col min="2563" max="2563" width="15.42578125" style="50" customWidth="1"/>
    <col min="2564" max="2564" width="53.42578125" style="50" customWidth="1"/>
    <col min="2565" max="2565" width="16.28515625" style="50" bestFit="1" customWidth="1"/>
    <col min="2566" max="2566" width="46" style="50" customWidth="1"/>
    <col min="2567" max="2567" width="22.140625" style="50" customWidth="1"/>
    <col min="2568" max="2568" width="19.85546875" style="50" bestFit="1" customWidth="1"/>
    <col min="2569" max="2569" width="42.85546875" style="50" customWidth="1"/>
    <col min="2570" max="2570" width="15.85546875" style="50" customWidth="1"/>
    <col min="2571" max="2571" width="39.5703125" style="50" customWidth="1"/>
    <col min="2572" max="2576" width="10.5703125" style="50" customWidth="1"/>
    <col min="2577" max="2577" width="14.28515625" style="50" customWidth="1"/>
    <col min="2578" max="2578" width="18.42578125" style="50" customWidth="1"/>
    <col min="2579" max="2579" width="10.5703125" style="50" customWidth="1"/>
    <col min="2580" max="2816" width="9.140625" style="50"/>
    <col min="2817" max="2817" width="14.42578125" style="50" bestFit="1" customWidth="1"/>
    <col min="2818" max="2818" width="25.85546875" style="50" customWidth="1"/>
    <col min="2819" max="2819" width="15.42578125" style="50" customWidth="1"/>
    <col min="2820" max="2820" width="53.42578125" style="50" customWidth="1"/>
    <col min="2821" max="2821" width="16.28515625" style="50" bestFit="1" customWidth="1"/>
    <col min="2822" max="2822" width="46" style="50" customWidth="1"/>
    <col min="2823" max="2823" width="22.140625" style="50" customWidth="1"/>
    <col min="2824" max="2824" width="19.85546875" style="50" bestFit="1" customWidth="1"/>
    <col min="2825" max="2825" width="42.85546875" style="50" customWidth="1"/>
    <col min="2826" max="2826" width="15.85546875" style="50" customWidth="1"/>
    <col min="2827" max="2827" width="39.5703125" style="50" customWidth="1"/>
    <col min="2828" max="2832" width="10.5703125" style="50" customWidth="1"/>
    <col min="2833" max="2833" width="14.28515625" style="50" customWidth="1"/>
    <col min="2834" max="2834" width="18.42578125" style="50" customWidth="1"/>
    <col min="2835" max="2835" width="10.5703125" style="50" customWidth="1"/>
    <col min="2836" max="3072" width="9.140625" style="50"/>
    <col min="3073" max="3073" width="14.42578125" style="50" bestFit="1" customWidth="1"/>
    <col min="3074" max="3074" width="25.85546875" style="50" customWidth="1"/>
    <col min="3075" max="3075" width="15.42578125" style="50" customWidth="1"/>
    <col min="3076" max="3076" width="53.42578125" style="50" customWidth="1"/>
    <col min="3077" max="3077" width="16.28515625" style="50" bestFit="1" customWidth="1"/>
    <col min="3078" max="3078" width="46" style="50" customWidth="1"/>
    <col min="3079" max="3079" width="22.140625" style="50" customWidth="1"/>
    <col min="3080" max="3080" width="19.85546875" style="50" bestFit="1" customWidth="1"/>
    <col min="3081" max="3081" width="42.85546875" style="50" customWidth="1"/>
    <col min="3082" max="3082" width="15.85546875" style="50" customWidth="1"/>
    <col min="3083" max="3083" width="39.5703125" style="50" customWidth="1"/>
    <col min="3084" max="3088" width="10.5703125" style="50" customWidth="1"/>
    <col min="3089" max="3089" width="14.28515625" style="50" customWidth="1"/>
    <col min="3090" max="3090" width="18.42578125" style="50" customWidth="1"/>
    <col min="3091" max="3091" width="10.5703125" style="50" customWidth="1"/>
    <col min="3092" max="3328" width="9.140625" style="50"/>
    <col min="3329" max="3329" width="14.42578125" style="50" bestFit="1" customWidth="1"/>
    <col min="3330" max="3330" width="25.85546875" style="50" customWidth="1"/>
    <col min="3331" max="3331" width="15.42578125" style="50" customWidth="1"/>
    <col min="3332" max="3332" width="53.42578125" style="50" customWidth="1"/>
    <col min="3333" max="3333" width="16.28515625" style="50" bestFit="1" customWidth="1"/>
    <col min="3334" max="3334" width="46" style="50" customWidth="1"/>
    <col min="3335" max="3335" width="22.140625" style="50" customWidth="1"/>
    <col min="3336" max="3336" width="19.85546875" style="50" bestFit="1" customWidth="1"/>
    <col min="3337" max="3337" width="42.85546875" style="50" customWidth="1"/>
    <col min="3338" max="3338" width="15.85546875" style="50" customWidth="1"/>
    <col min="3339" max="3339" width="39.5703125" style="50" customWidth="1"/>
    <col min="3340" max="3344" width="10.5703125" style="50" customWidth="1"/>
    <col min="3345" max="3345" width="14.28515625" style="50" customWidth="1"/>
    <col min="3346" max="3346" width="18.42578125" style="50" customWidth="1"/>
    <col min="3347" max="3347" width="10.5703125" style="50" customWidth="1"/>
    <col min="3348" max="3584" width="9.140625" style="50"/>
    <col min="3585" max="3585" width="14.42578125" style="50" bestFit="1" customWidth="1"/>
    <col min="3586" max="3586" width="25.85546875" style="50" customWidth="1"/>
    <col min="3587" max="3587" width="15.42578125" style="50" customWidth="1"/>
    <col min="3588" max="3588" width="53.42578125" style="50" customWidth="1"/>
    <col min="3589" max="3589" width="16.28515625" style="50" bestFit="1" customWidth="1"/>
    <col min="3590" max="3590" width="46" style="50" customWidth="1"/>
    <col min="3591" max="3591" width="22.140625" style="50" customWidth="1"/>
    <col min="3592" max="3592" width="19.85546875" style="50" bestFit="1" customWidth="1"/>
    <col min="3593" max="3593" width="42.85546875" style="50" customWidth="1"/>
    <col min="3594" max="3594" width="15.85546875" style="50" customWidth="1"/>
    <col min="3595" max="3595" width="39.5703125" style="50" customWidth="1"/>
    <col min="3596" max="3600" width="10.5703125" style="50" customWidth="1"/>
    <col min="3601" max="3601" width="14.28515625" style="50" customWidth="1"/>
    <col min="3602" max="3602" width="18.42578125" style="50" customWidth="1"/>
    <col min="3603" max="3603" width="10.5703125" style="50" customWidth="1"/>
    <col min="3604" max="3840" width="9.140625" style="50"/>
    <col min="3841" max="3841" width="14.42578125" style="50" bestFit="1" customWidth="1"/>
    <col min="3842" max="3842" width="25.85546875" style="50" customWidth="1"/>
    <col min="3843" max="3843" width="15.42578125" style="50" customWidth="1"/>
    <col min="3844" max="3844" width="53.42578125" style="50" customWidth="1"/>
    <col min="3845" max="3845" width="16.28515625" style="50" bestFit="1" customWidth="1"/>
    <col min="3846" max="3846" width="46" style="50" customWidth="1"/>
    <col min="3847" max="3847" width="22.140625" style="50" customWidth="1"/>
    <col min="3848" max="3848" width="19.85546875" style="50" bestFit="1" customWidth="1"/>
    <col min="3849" max="3849" width="42.85546875" style="50" customWidth="1"/>
    <col min="3850" max="3850" width="15.85546875" style="50" customWidth="1"/>
    <col min="3851" max="3851" width="39.5703125" style="50" customWidth="1"/>
    <col min="3852" max="3856" width="10.5703125" style="50" customWidth="1"/>
    <col min="3857" max="3857" width="14.28515625" style="50" customWidth="1"/>
    <col min="3858" max="3858" width="18.42578125" style="50" customWidth="1"/>
    <col min="3859" max="3859" width="10.5703125" style="50" customWidth="1"/>
    <col min="3860" max="4096" width="9.140625" style="50"/>
    <col min="4097" max="4097" width="14.42578125" style="50" bestFit="1" customWidth="1"/>
    <col min="4098" max="4098" width="25.85546875" style="50" customWidth="1"/>
    <col min="4099" max="4099" width="15.42578125" style="50" customWidth="1"/>
    <col min="4100" max="4100" width="53.42578125" style="50" customWidth="1"/>
    <col min="4101" max="4101" width="16.28515625" style="50" bestFit="1" customWidth="1"/>
    <col min="4102" max="4102" width="46" style="50" customWidth="1"/>
    <col min="4103" max="4103" width="22.140625" style="50" customWidth="1"/>
    <col min="4104" max="4104" width="19.85546875" style="50" bestFit="1" customWidth="1"/>
    <col min="4105" max="4105" width="42.85546875" style="50" customWidth="1"/>
    <col min="4106" max="4106" width="15.85546875" style="50" customWidth="1"/>
    <col min="4107" max="4107" width="39.5703125" style="50" customWidth="1"/>
    <col min="4108" max="4112" width="10.5703125" style="50" customWidth="1"/>
    <col min="4113" max="4113" width="14.28515625" style="50" customWidth="1"/>
    <col min="4114" max="4114" width="18.42578125" style="50" customWidth="1"/>
    <col min="4115" max="4115" width="10.5703125" style="50" customWidth="1"/>
    <col min="4116" max="4352" width="9.140625" style="50"/>
    <col min="4353" max="4353" width="14.42578125" style="50" bestFit="1" customWidth="1"/>
    <col min="4354" max="4354" width="25.85546875" style="50" customWidth="1"/>
    <col min="4355" max="4355" width="15.42578125" style="50" customWidth="1"/>
    <col min="4356" max="4356" width="53.42578125" style="50" customWidth="1"/>
    <col min="4357" max="4357" width="16.28515625" style="50" bestFit="1" customWidth="1"/>
    <col min="4358" max="4358" width="46" style="50" customWidth="1"/>
    <col min="4359" max="4359" width="22.140625" style="50" customWidth="1"/>
    <col min="4360" max="4360" width="19.85546875" style="50" bestFit="1" customWidth="1"/>
    <col min="4361" max="4361" width="42.85546875" style="50" customWidth="1"/>
    <col min="4362" max="4362" width="15.85546875" style="50" customWidth="1"/>
    <col min="4363" max="4363" width="39.5703125" style="50" customWidth="1"/>
    <col min="4364" max="4368" width="10.5703125" style="50" customWidth="1"/>
    <col min="4369" max="4369" width="14.28515625" style="50" customWidth="1"/>
    <col min="4370" max="4370" width="18.42578125" style="50" customWidth="1"/>
    <col min="4371" max="4371" width="10.5703125" style="50" customWidth="1"/>
    <col min="4372" max="4608" width="9.140625" style="50"/>
    <col min="4609" max="4609" width="14.42578125" style="50" bestFit="1" customWidth="1"/>
    <col min="4610" max="4610" width="25.85546875" style="50" customWidth="1"/>
    <col min="4611" max="4611" width="15.42578125" style="50" customWidth="1"/>
    <col min="4612" max="4612" width="53.42578125" style="50" customWidth="1"/>
    <col min="4613" max="4613" width="16.28515625" style="50" bestFit="1" customWidth="1"/>
    <col min="4614" max="4614" width="46" style="50" customWidth="1"/>
    <col min="4615" max="4615" width="22.140625" style="50" customWidth="1"/>
    <col min="4616" max="4616" width="19.85546875" style="50" bestFit="1" customWidth="1"/>
    <col min="4617" max="4617" width="42.85546875" style="50" customWidth="1"/>
    <col min="4618" max="4618" width="15.85546875" style="50" customWidth="1"/>
    <col min="4619" max="4619" width="39.5703125" style="50" customWidth="1"/>
    <col min="4620" max="4624" width="10.5703125" style="50" customWidth="1"/>
    <col min="4625" max="4625" width="14.28515625" style="50" customWidth="1"/>
    <col min="4626" max="4626" width="18.42578125" style="50" customWidth="1"/>
    <col min="4627" max="4627" width="10.5703125" style="50" customWidth="1"/>
    <col min="4628" max="4864" width="9.140625" style="50"/>
    <col min="4865" max="4865" width="14.42578125" style="50" bestFit="1" customWidth="1"/>
    <col min="4866" max="4866" width="25.85546875" style="50" customWidth="1"/>
    <col min="4867" max="4867" width="15.42578125" style="50" customWidth="1"/>
    <col min="4868" max="4868" width="53.42578125" style="50" customWidth="1"/>
    <col min="4869" max="4869" width="16.28515625" style="50" bestFit="1" customWidth="1"/>
    <col min="4870" max="4870" width="46" style="50" customWidth="1"/>
    <col min="4871" max="4871" width="22.140625" style="50" customWidth="1"/>
    <col min="4872" max="4872" width="19.85546875" style="50" bestFit="1" customWidth="1"/>
    <col min="4873" max="4873" width="42.85546875" style="50" customWidth="1"/>
    <col min="4874" max="4874" width="15.85546875" style="50" customWidth="1"/>
    <col min="4875" max="4875" width="39.5703125" style="50" customWidth="1"/>
    <col min="4876" max="4880" width="10.5703125" style="50" customWidth="1"/>
    <col min="4881" max="4881" width="14.28515625" style="50" customWidth="1"/>
    <col min="4882" max="4882" width="18.42578125" style="50" customWidth="1"/>
    <col min="4883" max="4883" width="10.5703125" style="50" customWidth="1"/>
    <col min="4884" max="5120" width="9.140625" style="50"/>
    <col min="5121" max="5121" width="14.42578125" style="50" bestFit="1" customWidth="1"/>
    <col min="5122" max="5122" width="25.85546875" style="50" customWidth="1"/>
    <col min="5123" max="5123" width="15.42578125" style="50" customWidth="1"/>
    <col min="5124" max="5124" width="53.42578125" style="50" customWidth="1"/>
    <col min="5125" max="5125" width="16.28515625" style="50" bestFit="1" customWidth="1"/>
    <col min="5126" max="5126" width="46" style="50" customWidth="1"/>
    <col min="5127" max="5127" width="22.140625" style="50" customWidth="1"/>
    <col min="5128" max="5128" width="19.85546875" style="50" bestFit="1" customWidth="1"/>
    <col min="5129" max="5129" width="42.85546875" style="50" customWidth="1"/>
    <col min="5130" max="5130" width="15.85546875" style="50" customWidth="1"/>
    <col min="5131" max="5131" width="39.5703125" style="50" customWidth="1"/>
    <col min="5132" max="5136" width="10.5703125" style="50" customWidth="1"/>
    <col min="5137" max="5137" width="14.28515625" style="50" customWidth="1"/>
    <col min="5138" max="5138" width="18.42578125" style="50" customWidth="1"/>
    <col min="5139" max="5139" width="10.5703125" style="50" customWidth="1"/>
    <col min="5140" max="5376" width="9.140625" style="50"/>
    <col min="5377" max="5377" width="14.42578125" style="50" bestFit="1" customWidth="1"/>
    <col min="5378" max="5378" width="25.85546875" style="50" customWidth="1"/>
    <col min="5379" max="5379" width="15.42578125" style="50" customWidth="1"/>
    <col min="5380" max="5380" width="53.42578125" style="50" customWidth="1"/>
    <col min="5381" max="5381" width="16.28515625" style="50" bestFit="1" customWidth="1"/>
    <col min="5382" max="5382" width="46" style="50" customWidth="1"/>
    <col min="5383" max="5383" width="22.140625" style="50" customWidth="1"/>
    <col min="5384" max="5384" width="19.85546875" style="50" bestFit="1" customWidth="1"/>
    <col min="5385" max="5385" width="42.85546875" style="50" customWidth="1"/>
    <col min="5386" max="5386" width="15.85546875" style="50" customWidth="1"/>
    <col min="5387" max="5387" width="39.5703125" style="50" customWidth="1"/>
    <col min="5388" max="5392" width="10.5703125" style="50" customWidth="1"/>
    <col min="5393" max="5393" width="14.28515625" style="50" customWidth="1"/>
    <col min="5394" max="5394" width="18.42578125" style="50" customWidth="1"/>
    <col min="5395" max="5395" width="10.5703125" style="50" customWidth="1"/>
    <col min="5396" max="5632" width="9.140625" style="50"/>
    <col min="5633" max="5633" width="14.42578125" style="50" bestFit="1" customWidth="1"/>
    <col min="5634" max="5634" width="25.85546875" style="50" customWidth="1"/>
    <col min="5635" max="5635" width="15.42578125" style="50" customWidth="1"/>
    <col min="5636" max="5636" width="53.42578125" style="50" customWidth="1"/>
    <col min="5637" max="5637" width="16.28515625" style="50" bestFit="1" customWidth="1"/>
    <col min="5638" max="5638" width="46" style="50" customWidth="1"/>
    <col min="5639" max="5639" width="22.140625" style="50" customWidth="1"/>
    <col min="5640" max="5640" width="19.85546875" style="50" bestFit="1" customWidth="1"/>
    <col min="5641" max="5641" width="42.85546875" style="50" customWidth="1"/>
    <col min="5642" max="5642" width="15.85546875" style="50" customWidth="1"/>
    <col min="5643" max="5643" width="39.5703125" style="50" customWidth="1"/>
    <col min="5644" max="5648" width="10.5703125" style="50" customWidth="1"/>
    <col min="5649" max="5649" width="14.28515625" style="50" customWidth="1"/>
    <col min="5650" max="5650" width="18.42578125" style="50" customWidth="1"/>
    <col min="5651" max="5651" width="10.5703125" style="50" customWidth="1"/>
    <col min="5652" max="5888" width="9.140625" style="50"/>
    <col min="5889" max="5889" width="14.42578125" style="50" bestFit="1" customWidth="1"/>
    <col min="5890" max="5890" width="25.85546875" style="50" customWidth="1"/>
    <col min="5891" max="5891" width="15.42578125" style="50" customWidth="1"/>
    <col min="5892" max="5892" width="53.42578125" style="50" customWidth="1"/>
    <col min="5893" max="5893" width="16.28515625" style="50" bestFit="1" customWidth="1"/>
    <col min="5894" max="5894" width="46" style="50" customWidth="1"/>
    <col min="5895" max="5895" width="22.140625" style="50" customWidth="1"/>
    <col min="5896" max="5896" width="19.85546875" style="50" bestFit="1" customWidth="1"/>
    <col min="5897" max="5897" width="42.85546875" style="50" customWidth="1"/>
    <col min="5898" max="5898" width="15.85546875" style="50" customWidth="1"/>
    <col min="5899" max="5899" width="39.5703125" style="50" customWidth="1"/>
    <col min="5900" max="5904" width="10.5703125" style="50" customWidth="1"/>
    <col min="5905" max="5905" width="14.28515625" style="50" customWidth="1"/>
    <col min="5906" max="5906" width="18.42578125" style="50" customWidth="1"/>
    <col min="5907" max="5907" width="10.5703125" style="50" customWidth="1"/>
    <col min="5908" max="6144" width="9.140625" style="50"/>
    <col min="6145" max="6145" width="14.42578125" style="50" bestFit="1" customWidth="1"/>
    <col min="6146" max="6146" width="25.85546875" style="50" customWidth="1"/>
    <col min="6147" max="6147" width="15.42578125" style="50" customWidth="1"/>
    <col min="6148" max="6148" width="53.42578125" style="50" customWidth="1"/>
    <col min="6149" max="6149" width="16.28515625" style="50" bestFit="1" customWidth="1"/>
    <col min="6150" max="6150" width="46" style="50" customWidth="1"/>
    <col min="6151" max="6151" width="22.140625" style="50" customWidth="1"/>
    <col min="6152" max="6152" width="19.85546875" style="50" bestFit="1" customWidth="1"/>
    <col min="6153" max="6153" width="42.85546875" style="50" customWidth="1"/>
    <col min="6154" max="6154" width="15.85546875" style="50" customWidth="1"/>
    <col min="6155" max="6155" width="39.5703125" style="50" customWidth="1"/>
    <col min="6156" max="6160" width="10.5703125" style="50" customWidth="1"/>
    <col min="6161" max="6161" width="14.28515625" style="50" customWidth="1"/>
    <col min="6162" max="6162" width="18.42578125" style="50" customWidth="1"/>
    <col min="6163" max="6163" width="10.5703125" style="50" customWidth="1"/>
    <col min="6164" max="6400" width="9.140625" style="50"/>
    <col min="6401" max="6401" width="14.42578125" style="50" bestFit="1" customWidth="1"/>
    <col min="6402" max="6402" width="25.85546875" style="50" customWidth="1"/>
    <col min="6403" max="6403" width="15.42578125" style="50" customWidth="1"/>
    <col min="6404" max="6404" width="53.42578125" style="50" customWidth="1"/>
    <col min="6405" max="6405" width="16.28515625" style="50" bestFit="1" customWidth="1"/>
    <col min="6406" max="6406" width="46" style="50" customWidth="1"/>
    <col min="6407" max="6407" width="22.140625" style="50" customWidth="1"/>
    <col min="6408" max="6408" width="19.85546875" style="50" bestFit="1" customWidth="1"/>
    <col min="6409" max="6409" width="42.85546875" style="50" customWidth="1"/>
    <col min="6410" max="6410" width="15.85546875" style="50" customWidth="1"/>
    <col min="6411" max="6411" width="39.5703125" style="50" customWidth="1"/>
    <col min="6412" max="6416" width="10.5703125" style="50" customWidth="1"/>
    <col min="6417" max="6417" width="14.28515625" style="50" customWidth="1"/>
    <col min="6418" max="6418" width="18.42578125" style="50" customWidth="1"/>
    <col min="6419" max="6419" width="10.5703125" style="50" customWidth="1"/>
    <col min="6420" max="6656" width="9.140625" style="50"/>
    <col min="6657" max="6657" width="14.42578125" style="50" bestFit="1" customWidth="1"/>
    <col min="6658" max="6658" width="25.85546875" style="50" customWidth="1"/>
    <col min="6659" max="6659" width="15.42578125" style="50" customWidth="1"/>
    <col min="6660" max="6660" width="53.42578125" style="50" customWidth="1"/>
    <col min="6661" max="6661" width="16.28515625" style="50" bestFit="1" customWidth="1"/>
    <col min="6662" max="6662" width="46" style="50" customWidth="1"/>
    <col min="6663" max="6663" width="22.140625" style="50" customWidth="1"/>
    <col min="6664" max="6664" width="19.85546875" style="50" bestFit="1" customWidth="1"/>
    <col min="6665" max="6665" width="42.85546875" style="50" customWidth="1"/>
    <col min="6666" max="6666" width="15.85546875" style="50" customWidth="1"/>
    <col min="6667" max="6667" width="39.5703125" style="50" customWidth="1"/>
    <col min="6668" max="6672" width="10.5703125" style="50" customWidth="1"/>
    <col min="6673" max="6673" width="14.28515625" style="50" customWidth="1"/>
    <col min="6674" max="6674" width="18.42578125" style="50" customWidth="1"/>
    <col min="6675" max="6675" width="10.5703125" style="50" customWidth="1"/>
    <col min="6676" max="6912" width="9.140625" style="50"/>
    <col min="6913" max="6913" width="14.42578125" style="50" bestFit="1" customWidth="1"/>
    <col min="6914" max="6914" width="25.85546875" style="50" customWidth="1"/>
    <col min="6915" max="6915" width="15.42578125" style="50" customWidth="1"/>
    <col min="6916" max="6916" width="53.42578125" style="50" customWidth="1"/>
    <col min="6917" max="6917" width="16.28515625" style="50" bestFit="1" customWidth="1"/>
    <col min="6918" max="6918" width="46" style="50" customWidth="1"/>
    <col min="6919" max="6919" width="22.140625" style="50" customWidth="1"/>
    <col min="6920" max="6920" width="19.85546875" style="50" bestFit="1" customWidth="1"/>
    <col min="6921" max="6921" width="42.85546875" style="50" customWidth="1"/>
    <col min="6922" max="6922" width="15.85546875" style="50" customWidth="1"/>
    <col min="6923" max="6923" width="39.5703125" style="50" customWidth="1"/>
    <col min="6924" max="6928" width="10.5703125" style="50" customWidth="1"/>
    <col min="6929" max="6929" width="14.28515625" style="50" customWidth="1"/>
    <col min="6930" max="6930" width="18.42578125" style="50" customWidth="1"/>
    <col min="6931" max="6931" width="10.5703125" style="50" customWidth="1"/>
    <col min="6932" max="7168" width="9.140625" style="50"/>
    <col min="7169" max="7169" width="14.42578125" style="50" bestFit="1" customWidth="1"/>
    <col min="7170" max="7170" width="25.85546875" style="50" customWidth="1"/>
    <col min="7171" max="7171" width="15.42578125" style="50" customWidth="1"/>
    <col min="7172" max="7172" width="53.42578125" style="50" customWidth="1"/>
    <col min="7173" max="7173" width="16.28515625" style="50" bestFit="1" customWidth="1"/>
    <col min="7174" max="7174" width="46" style="50" customWidth="1"/>
    <col min="7175" max="7175" width="22.140625" style="50" customWidth="1"/>
    <col min="7176" max="7176" width="19.85546875" style="50" bestFit="1" customWidth="1"/>
    <col min="7177" max="7177" width="42.85546875" style="50" customWidth="1"/>
    <col min="7178" max="7178" width="15.85546875" style="50" customWidth="1"/>
    <col min="7179" max="7179" width="39.5703125" style="50" customWidth="1"/>
    <col min="7180" max="7184" width="10.5703125" style="50" customWidth="1"/>
    <col min="7185" max="7185" width="14.28515625" style="50" customWidth="1"/>
    <col min="7186" max="7186" width="18.42578125" style="50" customWidth="1"/>
    <col min="7187" max="7187" width="10.5703125" style="50" customWidth="1"/>
    <col min="7188" max="7424" width="9.140625" style="50"/>
    <col min="7425" max="7425" width="14.42578125" style="50" bestFit="1" customWidth="1"/>
    <col min="7426" max="7426" width="25.85546875" style="50" customWidth="1"/>
    <col min="7427" max="7427" width="15.42578125" style="50" customWidth="1"/>
    <col min="7428" max="7428" width="53.42578125" style="50" customWidth="1"/>
    <col min="7429" max="7429" width="16.28515625" style="50" bestFit="1" customWidth="1"/>
    <col min="7430" max="7430" width="46" style="50" customWidth="1"/>
    <col min="7431" max="7431" width="22.140625" style="50" customWidth="1"/>
    <col min="7432" max="7432" width="19.85546875" style="50" bestFit="1" customWidth="1"/>
    <col min="7433" max="7433" width="42.85546875" style="50" customWidth="1"/>
    <col min="7434" max="7434" width="15.85546875" style="50" customWidth="1"/>
    <col min="7435" max="7435" width="39.5703125" style="50" customWidth="1"/>
    <col min="7436" max="7440" width="10.5703125" style="50" customWidth="1"/>
    <col min="7441" max="7441" width="14.28515625" style="50" customWidth="1"/>
    <col min="7442" max="7442" width="18.42578125" style="50" customWidth="1"/>
    <col min="7443" max="7443" width="10.5703125" style="50" customWidth="1"/>
    <col min="7444" max="7680" width="9.140625" style="50"/>
    <col min="7681" max="7681" width="14.42578125" style="50" bestFit="1" customWidth="1"/>
    <col min="7682" max="7682" width="25.85546875" style="50" customWidth="1"/>
    <col min="7683" max="7683" width="15.42578125" style="50" customWidth="1"/>
    <col min="7684" max="7684" width="53.42578125" style="50" customWidth="1"/>
    <col min="7685" max="7685" width="16.28515625" style="50" bestFit="1" customWidth="1"/>
    <col min="7686" max="7686" width="46" style="50" customWidth="1"/>
    <col min="7687" max="7687" width="22.140625" style="50" customWidth="1"/>
    <col min="7688" max="7688" width="19.85546875" style="50" bestFit="1" customWidth="1"/>
    <col min="7689" max="7689" width="42.85546875" style="50" customWidth="1"/>
    <col min="7690" max="7690" width="15.85546875" style="50" customWidth="1"/>
    <col min="7691" max="7691" width="39.5703125" style="50" customWidth="1"/>
    <col min="7692" max="7696" width="10.5703125" style="50" customWidth="1"/>
    <col min="7697" max="7697" width="14.28515625" style="50" customWidth="1"/>
    <col min="7698" max="7698" width="18.42578125" style="50" customWidth="1"/>
    <col min="7699" max="7699" width="10.5703125" style="50" customWidth="1"/>
    <col min="7700" max="7936" width="9.140625" style="50"/>
    <col min="7937" max="7937" width="14.42578125" style="50" bestFit="1" customWidth="1"/>
    <col min="7938" max="7938" width="25.85546875" style="50" customWidth="1"/>
    <col min="7939" max="7939" width="15.42578125" style="50" customWidth="1"/>
    <col min="7940" max="7940" width="53.42578125" style="50" customWidth="1"/>
    <col min="7941" max="7941" width="16.28515625" style="50" bestFit="1" customWidth="1"/>
    <col min="7942" max="7942" width="46" style="50" customWidth="1"/>
    <col min="7943" max="7943" width="22.140625" style="50" customWidth="1"/>
    <col min="7944" max="7944" width="19.85546875" style="50" bestFit="1" customWidth="1"/>
    <col min="7945" max="7945" width="42.85546875" style="50" customWidth="1"/>
    <col min="7946" max="7946" width="15.85546875" style="50" customWidth="1"/>
    <col min="7947" max="7947" width="39.5703125" style="50" customWidth="1"/>
    <col min="7948" max="7952" width="10.5703125" style="50" customWidth="1"/>
    <col min="7953" max="7953" width="14.28515625" style="50" customWidth="1"/>
    <col min="7954" max="7954" width="18.42578125" style="50" customWidth="1"/>
    <col min="7955" max="7955" width="10.5703125" style="50" customWidth="1"/>
    <col min="7956" max="8192" width="9.140625" style="50"/>
    <col min="8193" max="8193" width="14.42578125" style="50" bestFit="1" customWidth="1"/>
    <col min="8194" max="8194" width="25.85546875" style="50" customWidth="1"/>
    <col min="8195" max="8195" width="15.42578125" style="50" customWidth="1"/>
    <col min="8196" max="8196" width="53.42578125" style="50" customWidth="1"/>
    <col min="8197" max="8197" width="16.28515625" style="50" bestFit="1" customWidth="1"/>
    <col min="8198" max="8198" width="46" style="50" customWidth="1"/>
    <col min="8199" max="8199" width="22.140625" style="50" customWidth="1"/>
    <col min="8200" max="8200" width="19.85546875" style="50" bestFit="1" customWidth="1"/>
    <col min="8201" max="8201" width="42.85546875" style="50" customWidth="1"/>
    <col min="8202" max="8202" width="15.85546875" style="50" customWidth="1"/>
    <col min="8203" max="8203" width="39.5703125" style="50" customWidth="1"/>
    <col min="8204" max="8208" width="10.5703125" style="50" customWidth="1"/>
    <col min="8209" max="8209" width="14.28515625" style="50" customWidth="1"/>
    <col min="8210" max="8210" width="18.42578125" style="50" customWidth="1"/>
    <col min="8211" max="8211" width="10.5703125" style="50" customWidth="1"/>
    <col min="8212" max="8448" width="9.140625" style="50"/>
    <col min="8449" max="8449" width="14.42578125" style="50" bestFit="1" customWidth="1"/>
    <col min="8450" max="8450" width="25.85546875" style="50" customWidth="1"/>
    <col min="8451" max="8451" width="15.42578125" style="50" customWidth="1"/>
    <col min="8452" max="8452" width="53.42578125" style="50" customWidth="1"/>
    <col min="8453" max="8453" width="16.28515625" style="50" bestFit="1" customWidth="1"/>
    <col min="8454" max="8454" width="46" style="50" customWidth="1"/>
    <col min="8455" max="8455" width="22.140625" style="50" customWidth="1"/>
    <col min="8456" max="8456" width="19.85546875" style="50" bestFit="1" customWidth="1"/>
    <col min="8457" max="8457" width="42.85546875" style="50" customWidth="1"/>
    <col min="8458" max="8458" width="15.85546875" style="50" customWidth="1"/>
    <col min="8459" max="8459" width="39.5703125" style="50" customWidth="1"/>
    <col min="8460" max="8464" width="10.5703125" style="50" customWidth="1"/>
    <col min="8465" max="8465" width="14.28515625" style="50" customWidth="1"/>
    <col min="8466" max="8466" width="18.42578125" style="50" customWidth="1"/>
    <col min="8467" max="8467" width="10.5703125" style="50" customWidth="1"/>
    <col min="8468" max="8704" width="9.140625" style="50"/>
    <col min="8705" max="8705" width="14.42578125" style="50" bestFit="1" customWidth="1"/>
    <col min="8706" max="8706" width="25.85546875" style="50" customWidth="1"/>
    <col min="8707" max="8707" width="15.42578125" style="50" customWidth="1"/>
    <col min="8708" max="8708" width="53.42578125" style="50" customWidth="1"/>
    <col min="8709" max="8709" width="16.28515625" style="50" bestFit="1" customWidth="1"/>
    <col min="8710" max="8710" width="46" style="50" customWidth="1"/>
    <col min="8711" max="8711" width="22.140625" style="50" customWidth="1"/>
    <col min="8712" max="8712" width="19.85546875" style="50" bestFit="1" customWidth="1"/>
    <col min="8713" max="8713" width="42.85546875" style="50" customWidth="1"/>
    <col min="8714" max="8714" width="15.85546875" style="50" customWidth="1"/>
    <col min="8715" max="8715" width="39.5703125" style="50" customWidth="1"/>
    <col min="8716" max="8720" width="10.5703125" style="50" customWidth="1"/>
    <col min="8721" max="8721" width="14.28515625" style="50" customWidth="1"/>
    <col min="8722" max="8722" width="18.42578125" style="50" customWidth="1"/>
    <col min="8723" max="8723" width="10.5703125" style="50" customWidth="1"/>
    <col min="8724" max="8960" width="9.140625" style="50"/>
    <col min="8961" max="8961" width="14.42578125" style="50" bestFit="1" customWidth="1"/>
    <col min="8962" max="8962" width="25.85546875" style="50" customWidth="1"/>
    <col min="8963" max="8963" width="15.42578125" style="50" customWidth="1"/>
    <col min="8964" max="8964" width="53.42578125" style="50" customWidth="1"/>
    <col min="8965" max="8965" width="16.28515625" style="50" bestFit="1" customWidth="1"/>
    <col min="8966" max="8966" width="46" style="50" customWidth="1"/>
    <col min="8967" max="8967" width="22.140625" style="50" customWidth="1"/>
    <col min="8968" max="8968" width="19.85546875" style="50" bestFit="1" customWidth="1"/>
    <col min="8969" max="8969" width="42.85546875" style="50" customWidth="1"/>
    <col min="8970" max="8970" width="15.85546875" style="50" customWidth="1"/>
    <col min="8971" max="8971" width="39.5703125" style="50" customWidth="1"/>
    <col min="8972" max="8976" width="10.5703125" style="50" customWidth="1"/>
    <col min="8977" max="8977" width="14.28515625" style="50" customWidth="1"/>
    <col min="8978" max="8978" width="18.42578125" style="50" customWidth="1"/>
    <col min="8979" max="8979" width="10.5703125" style="50" customWidth="1"/>
    <col min="8980" max="9216" width="9.140625" style="50"/>
    <col min="9217" max="9217" width="14.42578125" style="50" bestFit="1" customWidth="1"/>
    <col min="9218" max="9218" width="25.85546875" style="50" customWidth="1"/>
    <col min="9219" max="9219" width="15.42578125" style="50" customWidth="1"/>
    <col min="9220" max="9220" width="53.42578125" style="50" customWidth="1"/>
    <col min="9221" max="9221" width="16.28515625" style="50" bestFit="1" customWidth="1"/>
    <col min="9222" max="9222" width="46" style="50" customWidth="1"/>
    <col min="9223" max="9223" width="22.140625" style="50" customWidth="1"/>
    <col min="9224" max="9224" width="19.85546875" style="50" bestFit="1" customWidth="1"/>
    <col min="9225" max="9225" width="42.85546875" style="50" customWidth="1"/>
    <col min="9226" max="9226" width="15.85546875" style="50" customWidth="1"/>
    <col min="9227" max="9227" width="39.5703125" style="50" customWidth="1"/>
    <col min="9228" max="9232" width="10.5703125" style="50" customWidth="1"/>
    <col min="9233" max="9233" width="14.28515625" style="50" customWidth="1"/>
    <col min="9234" max="9234" width="18.42578125" style="50" customWidth="1"/>
    <col min="9235" max="9235" width="10.5703125" style="50" customWidth="1"/>
    <col min="9236" max="9472" width="9.140625" style="50"/>
    <col min="9473" max="9473" width="14.42578125" style="50" bestFit="1" customWidth="1"/>
    <col min="9474" max="9474" width="25.85546875" style="50" customWidth="1"/>
    <col min="9475" max="9475" width="15.42578125" style="50" customWidth="1"/>
    <col min="9476" max="9476" width="53.42578125" style="50" customWidth="1"/>
    <col min="9477" max="9477" width="16.28515625" style="50" bestFit="1" customWidth="1"/>
    <col min="9478" max="9478" width="46" style="50" customWidth="1"/>
    <col min="9479" max="9479" width="22.140625" style="50" customWidth="1"/>
    <col min="9480" max="9480" width="19.85546875" style="50" bestFit="1" customWidth="1"/>
    <col min="9481" max="9481" width="42.85546875" style="50" customWidth="1"/>
    <col min="9482" max="9482" width="15.85546875" style="50" customWidth="1"/>
    <col min="9483" max="9483" width="39.5703125" style="50" customWidth="1"/>
    <col min="9484" max="9488" width="10.5703125" style="50" customWidth="1"/>
    <col min="9489" max="9489" width="14.28515625" style="50" customWidth="1"/>
    <col min="9490" max="9490" width="18.42578125" style="50" customWidth="1"/>
    <col min="9491" max="9491" width="10.5703125" style="50" customWidth="1"/>
    <col min="9492" max="9728" width="9.140625" style="50"/>
    <col min="9729" max="9729" width="14.42578125" style="50" bestFit="1" customWidth="1"/>
    <col min="9730" max="9730" width="25.85546875" style="50" customWidth="1"/>
    <col min="9731" max="9731" width="15.42578125" style="50" customWidth="1"/>
    <col min="9732" max="9732" width="53.42578125" style="50" customWidth="1"/>
    <col min="9733" max="9733" width="16.28515625" style="50" bestFit="1" customWidth="1"/>
    <col min="9734" max="9734" width="46" style="50" customWidth="1"/>
    <col min="9735" max="9735" width="22.140625" style="50" customWidth="1"/>
    <col min="9736" max="9736" width="19.85546875" style="50" bestFit="1" customWidth="1"/>
    <col min="9737" max="9737" width="42.85546875" style="50" customWidth="1"/>
    <col min="9738" max="9738" width="15.85546875" style="50" customWidth="1"/>
    <col min="9739" max="9739" width="39.5703125" style="50" customWidth="1"/>
    <col min="9740" max="9744" width="10.5703125" style="50" customWidth="1"/>
    <col min="9745" max="9745" width="14.28515625" style="50" customWidth="1"/>
    <col min="9746" max="9746" width="18.42578125" style="50" customWidth="1"/>
    <col min="9747" max="9747" width="10.5703125" style="50" customWidth="1"/>
    <col min="9748" max="9984" width="9.140625" style="50"/>
    <col min="9985" max="9985" width="14.42578125" style="50" bestFit="1" customWidth="1"/>
    <col min="9986" max="9986" width="25.85546875" style="50" customWidth="1"/>
    <col min="9987" max="9987" width="15.42578125" style="50" customWidth="1"/>
    <col min="9988" max="9988" width="53.42578125" style="50" customWidth="1"/>
    <col min="9989" max="9989" width="16.28515625" style="50" bestFit="1" customWidth="1"/>
    <col min="9990" max="9990" width="46" style="50" customWidth="1"/>
    <col min="9991" max="9991" width="22.140625" style="50" customWidth="1"/>
    <col min="9992" max="9992" width="19.85546875" style="50" bestFit="1" customWidth="1"/>
    <col min="9993" max="9993" width="42.85546875" style="50" customWidth="1"/>
    <col min="9994" max="9994" width="15.85546875" style="50" customWidth="1"/>
    <col min="9995" max="9995" width="39.5703125" style="50" customWidth="1"/>
    <col min="9996" max="10000" width="10.5703125" style="50" customWidth="1"/>
    <col min="10001" max="10001" width="14.28515625" style="50" customWidth="1"/>
    <col min="10002" max="10002" width="18.42578125" style="50" customWidth="1"/>
    <col min="10003" max="10003" width="10.5703125" style="50" customWidth="1"/>
    <col min="10004" max="10240" width="9.140625" style="50"/>
    <col min="10241" max="10241" width="14.42578125" style="50" bestFit="1" customWidth="1"/>
    <col min="10242" max="10242" width="25.85546875" style="50" customWidth="1"/>
    <col min="10243" max="10243" width="15.42578125" style="50" customWidth="1"/>
    <col min="10244" max="10244" width="53.42578125" style="50" customWidth="1"/>
    <col min="10245" max="10245" width="16.28515625" style="50" bestFit="1" customWidth="1"/>
    <col min="10246" max="10246" width="46" style="50" customWidth="1"/>
    <col min="10247" max="10247" width="22.140625" style="50" customWidth="1"/>
    <col min="10248" max="10248" width="19.85546875" style="50" bestFit="1" customWidth="1"/>
    <col min="10249" max="10249" width="42.85546875" style="50" customWidth="1"/>
    <col min="10250" max="10250" width="15.85546875" style="50" customWidth="1"/>
    <col min="10251" max="10251" width="39.5703125" style="50" customWidth="1"/>
    <col min="10252" max="10256" width="10.5703125" style="50" customWidth="1"/>
    <col min="10257" max="10257" width="14.28515625" style="50" customWidth="1"/>
    <col min="10258" max="10258" width="18.42578125" style="50" customWidth="1"/>
    <col min="10259" max="10259" width="10.5703125" style="50" customWidth="1"/>
    <col min="10260" max="10496" width="9.140625" style="50"/>
    <col min="10497" max="10497" width="14.42578125" style="50" bestFit="1" customWidth="1"/>
    <col min="10498" max="10498" width="25.85546875" style="50" customWidth="1"/>
    <col min="10499" max="10499" width="15.42578125" style="50" customWidth="1"/>
    <col min="10500" max="10500" width="53.42578125" style="50" customWidth="1"/>
    <col min="10501" max="10501" width="16.28515625" style="50" bestFit="1" customWidth="1"/>
    <col min="10502" max="10502" width="46" style="50" customWidth="1"/>
    <col min="10503" max="10503" width="22.140625" style="50" customWidth="1"/>
    <col min="10504" max="10504" width="19.85546875" style="50" bestFit="1" customWidth="1"/>
    <col min="10505" max="10505" width="42.85546875" style="50" customWidth="1"/>
    <col min="10506" max="10506" width="15.85546875" style="50" customWidth="1"/>
    <col min="10507" max="10507" width="39.5703125" style="50" customWidth="1"/>
    <col min="10508" max="10512" width="10.5703125" style="50" customWidth="1"/>
    <col min="10513" max="10513" width="14.28515625" style="50" customWidth="1"/>
    <col min="10514" max="10514" width="18.42578125" style="50" customWidth="1"/>
    <col min="10515" max="10515" width="10.5703125" style="50" customWidth="1"/>
    <col min="10516" max="10752" width="9.140625" style="50"/>
    <col min="10753" max="10753" width="14.42578125" style="50" bestFit="1" customWidth="1"/>
    <col min="10754" max="10754" width="25.85546875" style="50" customWidth="1"/>
    <col min="10755" max="10755" width="15.42578125" style="50" customWidth="1"/>
    <col min="10756" max="10756" width="53.42578125" style="50" customWidth="1"/>
    <col min="10757" max="10757" width="16.28515625" style="50" bestFit="1" customWidth="1"/>
    <col min="10758" max="10758" width="46" style="50" customWidth="1"/>
    <col min="10759" max="10759" width="22.140625" style="50" customWidth="1"/>
    <col min="10760" max="10760" width="19.85546875" style="50" bestFit="1" customWidth="1"/>
    <col min="10761" max="10761" width="42.85546875" style="50" customWidth="1"/>
    <col min="10762" max="10762" width="15.85546875" style="50" customWidth="1"/>
    <col min="10763" max="10763" width="39.5703125" style="50" customWidth="1"/>
    <col min="10764" max="10768" width="10.5703125" style="50" customWidth="1"/>
    <col min="10769" max="10769" width="14.28515625" style="50" customWidth="1"/>
    <col min="10770" max="10770" width="18.42578125" style="50" customWidth="1"/>
    <col min="10771" max="10771" width="10.5703125" style="50" customWidth="1"/>
    <col min="10772" max="11008" width="9.140625" style="50"/>
    <col min="11009" max="11009" width="14.42578125" style="50" bestFit="1" customWidth="1"/>
    <col min="11010" max="11010" width="25.85546875" style="50" customWidth="1"/>
    <col min="11011" max="11011" width="15.42578125" style="50" customWidth="1"/>
    <col min="11012" max="11012" width="53.42578125" style="50" customWidth="1"/>
    <col min="11013" max="11013" width="16.28515625" style="50" bestFit="1" customWidth="1"/>
    <col min="11014" max="11014" width="46" style="50" customWidth="1"/>
    <col min="11015" max="11015" width="22.140625" style="50" customWidth="1"/>
    <col min="11016" max="11016" width="19.85546875" style="50" bestFit="1" customWidth="1"/>
    <col min="11017" max="11017" width="42.85546875" style="50" customWidth="1"/>
    <col min="11018" max="11018" width="15.85546875" style="50" customWidth="1"/>
    <col min="11019" max="11019" width="39.5703125" style="50" customWidth="1"/>
    <col min="11020" max="11024" width="10.5703125" style="50" customWidth="1"/>
    <col min="11025" max="11025" width="14.28515625" style="50" customWidth="1"/>
    <col min="11026" max="11026" width="18.42578125" style="50" customWidth="1"/>
    <col min="11027" max="11027" width="10.5703125" style="50" customWidth="1"/>
    <col min="11028" max="11264" width="9.140625" style="50"/>
    <col min="11265" max="11265" width="14.42578125" style="50" bestFit="1" customWidth="1"/>
    <col min="11266" max="11266" width="25.85546875" style="50" customWidth="1"/>
    <col min="11267" max="11267" width="15.42578125" style="50" customWidth="1"/>
    <col min="11268" max="11268" width="53.42578125" style="50" customWidth="1"/>
    <col min="11269" max="11269" width="16.28515625" style="50" bestFit="1" customWidth="1"/>
    <col min="11270" max="11270" width="46" style="50" customWidth="1"/>
    <col min="11271" max="11271" width="22.140625" style="50" customWidth="1"/>
    <col min="11272" max="11272" width="19.85546875" style="50" bestFit="1" customWidth="1"/>
    <col min="11273" max="11273" width="42.85546875" style="50" customWidth="1"/>
    <col min="11274" max="11274" width="15.85546875" style="50" customWidth="1"/>
    <col min="11275" max="11275" width="39.5703125" style="50" customWidth="1"/>
    <col min="11276" max="11280" width="10.5703125" style="50" customWidth="1"/>
    <col min="11281" max="11281" width="14.28515625" style="50" customWidth="1"/>
    <col min="11282" max="11282" width="18.42578125" style="50" customWidth="1"/>
    <col min="11283" max="11283" width="10.5703125" style="50" customWidth="1"/>
    <col min="11284" max="11520" width="9.140625" style="50"/>
    <col min="11521" max="11521" width="14.42578125" style="50" bestFit="1" customWidth="1"/>
    <col min="11522" max="11522" width="25.85546875" style="50" customWidth="1"/>
    <col min="11523" max="11523" width="15.42578125" style="50" customWidth="1"/>
    <col min="11524" max="11524" width="53.42578125" style="50" customWidth="1"/>
    <col min="11525" max="11525" width="16.28515625" style="50" bestFit="1" customWidth="1"/>
    <col min="11526" max="11526" width="46" style="50" customWidth="1"/>
    <col min="11527" max="11527" width="22.140625" style="50" customWidth="1"/>
    <col min="11528" max="11528" width="19.85546875" style="50" bestFit="1" customWidth="1"/>
    <col min="11529" max="11529" width="42.85546875" style="50" customWidth="1"/>
    <col min="11530" max="11530" width="15.85546875" style="50" customWidth="1"/>
    <col min="11531" max="11531" width="39.5703125" style="50" customWidth="1"/>
    <col min="11532" max="11536" width="10.5703125" style="50" customWidth="1"/>
    <col min="11537" max="11537" width="14.28515625" style="50" customWidth="1"/>
    <col min="11538" max="11538" width="18.42578125" style="50" customWidth="1"/>
    <col min="11539" max="11539" width="10.5703125" style="50" customWidth="1"/>
    <col min="11540" max="11776" width="9.140625" style="50"/>
    <col min="11777" max="11777" width="14.42578125" style="50" bestFit="1" customWidth="1"/>
    <col min="11778" max="11778" width="25.85546875" style="50" customWidth="1"/>
    <col min="11779" max="11779" width="15.42578125" style="50" customWidth="1"/>
    <col min="11780" max="11780" width="53.42578125" style="50" customWidth="1"/>
    <col min="11781" max="11781" width="16.28515625" style="50" bestFit="1" customWidth="1"/>
    <col min="11782" max="11782" width="46" style="50" customWidth="1"/>
    <col min="11783" max="11783" width="22.140625" style="50" customWidth="1"/>
    <col min="11784" max="11784" width="19.85546875" style="50" bestFit="1" customWidth="1"/>
    <col min="11785" max="11785" width="42.85546875" style="50" customWidth="1"/>
    <col min="11786" max="11786" width="15.85546875" style="50" customWidth="1"/>
    <col min="11787" max="11787" width="39.5703125" style="50" customWidth="1"/>
    <col min="11788" max="11792" width="10.5703125" style="50" customWidth="1"/>
    <col min="11793" max="11793" width="14.28515625" style="50" customWidth="1"/>
    <col min="11794" max="11794" width="18.42578125" style="50" customWidth="1"/>
    <col min="11795" max="11795" width="10.5703125" style="50" customWidth="1"/>
    <col min="11796" max="12032" width="9.140625" style="50"/>
    <col min="12033" max="12033" width="14.42578125" style="50" bestFit="1" customWidth="1"/>
    <col min="12034" max="12034" width="25.85546875" style="50" customWidth="1"/>
    <col min="12035" max="12035" width="15.42578125" style="50" customWidth="1"/>
    <col min="12036" max="12036" width="53.42578125" style="50" customWidth="1"/>
    <col min="12037" max="12037" width="16.28515625" style="50" bestFit="1" customWidth="1"/>
    <col min="12038" max="12038" width="46" style="50" customWidth="1"/>
    <col min="12039" max="12039" width="22.140625" style="50" customWidth="1"/>
    <col min="12040" max="12040" width="19.85546875" style="50" bestFit="1" customWidth="1"/>
    <col min="12041" max="12041" width="42.85546875" style="50" customWidth="1"/>
    <col min="12042" max="12042" width="15.85546875" style="50" customWidth="1"/>
    <col min="12043" max="12043" width="39.5703125" style="50" customWidth="1"/>
    <col min="12044" max="12048" width="10.5703125" style="50" customWidth="1"/>
    <col min="12049" max="12049" width="14.28515625" style="50" customWidth="1"/>
    <col min="12050" max="12050" width="18.42578125" style="50" customWidth="1"/>
    <col min="12051" max="12051" width="10.5703125" style="50" customWidth="1"/>
    <col min="12052" max="12288" width="9.140625" style="50"/>
    <col min="12289" max="12289" width="14.42578125" style="50" bestFit="1" customWidth="1"/>
    <col min="12290" max="12290" width="25.85546875" style="50" customWidth="1"/>
    <col min="12291" max="12291" width="15.42578125" style="50" customWidth="1"/>
    <col min="12292" max="12292" width="53.42578125" style="50" customWidth="1"/>
    <col min="12293" max="12293" width="16.28515625" style="50" bestFit="1" customWidth="1"/>
    <col min="12294" max="12294" width="46" style="50" customWidth="1"/>
    <col min="12295" max="12295" width="22.140625" style="50" customWidth="1"/>
    <col min="12296" max="12296" width="19.85546875" style="50" bestFit="1" customWidth="1"/>
    <col min="12297" max="12297" width="42.85546875" style="50" customWidth="1"/>
    <col min="12298" max="12298" width="15.85546875" style="50" customWidth="1"/>
    <col min="12299" max="12299" width="39.5703125" style="50" customWidth="1"/>
    <col min="12300" max="12304" width="10.5703125" style="50" customWidth="1"/>
    <col min="12305" max="12305" width="14.28515625" style="50" customWidth="1"/>
    <col min="12306" max="12306" width="18.42578125" style="50" customWidth="1"/>
    <col min="12307" max="12307" width="10.5703125" style="50" customWidth="1"/>
    <col min="12308" max="12544" width="9.140625" style="50"/>
    <col min="12545" max="12545" width="14.42578125" style="50" bestFit="1" customWidth="1"/>
    <col min="12546" max="12546" width="25.85546875" style="50" customWidth="1"/>
    <col min="12547" max="12547" width="15.42578125" style="50" customWidth="1"/>
    <col min="12548" max="12548" width="53.42578125" style="50" customWidth="1"/>
    <col min="12549" max="12549" width="16.28515625" style="50" bestFit="1" customWidth="1"/>
    <col min="12550" max="12550" width="46" style="50" customWidth="1"/>
    <col min="12551" max="12551" width="22.140625" style="50" customWidth="1"/>
    <col min="12552" max="12552" width="19.85546875" style="50" bestFit="1" customWidth="1"/>
    <col min="12553" max="12553" width="42.85546875" style="50" customWidth="1"/>
    <col min="12554" max="12554" width="15.85546875" style="50" customWidth="1"/>
    <col min="12555" max="12555" width="39.5703125" style="50" customWidth="1"/>
    <col min="12556" max="12560" width="10.5703125" style="50" customWidth="1"/>
    <col min="12561" max="12561" width="14.28515625" style="50" customWidth="1"/>
    <col min="12562" max="12562" width="18.42578125" style="50" customWidth="1"/>
    <col min="12563" max="12563" width="10.5703125" style="50" customWidth="1"/>
    <col min="12564" max="12800" width="9.140625" style="50"/>
    <col min="12801" max="12801" width="14.42578125" style="50" bestFit="1" customWidth="1"/>
    <col min="12802" max="12802" width="25.85546875" style="50" customWidth="1"/>
    <col min="12803" max="12803" width="15.42578125" style="50" customWidth="1"/>
    <col min="12804" max="12804" width="53.42578125" style="50" customWidth="1"/>
    <col min="12805" max="12805" width="16.28515625" style="50" bestFit="1" customWidth="1"/>
    <col min="12806" max="12806" width="46" style="50" customWidth="1"/>
    <col min="12807" max="12807" width="22.140625" style="50" customWidth="1"/>
    <col min="12808" max="12808" width="19.85546875" style="50" bestFit="1" customWidth="1"/>
    <col min="12809" max="12809" width="42.85546875" style="50" customWidth="1"/>
    <col min="12810" max="12810" width="15.85546875" style="50" customWidth="1"/>
    <col min="12811" max="12811" width="39.5703125" style="50" customWidth="1"/>
    <col min="12812" max="12816" width="10.5703125" style="50" customWidth="1"/>
    <col min="12817" max="12817" width="14.28515625" style="50" customWidth="1"/>
    <col min="12818" max="12818" width="18.42578125" style="50" customWidth="1"/>
    <col min="12819" max="12819" width="10.5703125" style="50" customWidth="1"/>
    <col min="12820" max="13056" width="9.140625" style="50"/>
    <col min="13057" max="13057" width="14.42578125" style="50" bestFit="1" customWidth="1"/>
    <col min="13058" max="13058" width="25.85546875" style="50" customWidth="1"/>
    <col min="13059" max="13059" width="15.42578125" style="50" customWidth="1"/>
    <col min="13060" max="13060" width="53.42578125" style="50" customWidth="1"/>
    <col min="13061" max="13061" width="16.28515625" style="50" bestFit="1" customWidth="1"/>
    <col min="13062" max="13062" width="46" style="50" customWidth="1"/>
    <col min="13063" max="13063" width="22.140625" style="50" customWidth="1"/>
    <col min="13064" max="13064" width="19.85546875" style="50" bestFit="1" customWidth="1"/>
    <col min="13065" max="13065" width="42.85546875" style="50" customWidth="1"/>
    <col min="13066" max="13066" width="15.85546875" style="50" customWidth="1"/>
    <col min="13067" max="13067" width="39.5703125" style="50" customWidth="1"/>
    <col min="13068" max="13072" width="10.5703125" style="50" customWidth="1"/>
    <col min="13073" max="13073" width="14.28515625" style="50" customWidth="1"/>
    <col min="13074" max="13074" width="18.42578125" style="50" customWidth="1"/>
    <col min="13075" max="13075" width="10.5703125" style="50" customWidth="1"/>
    <col min="13076" max="13312" width="9.140625" style="50"/>
    <col min="13313" max="13313" width="14.42578125" style="50" bestFit="1" customWidth="1"/>
    <col min="13314" max="13314" width="25.85546875" style="50" customWidth="1"/>
    <col min="13315" max="13315" width="15.42578125" style="50" customWidth="1"/>
    <col min="13316" max="13316" width="53.42578125" style="50" customWidth="1"/>
    <col min="13317" max="13317" width="16.28515625" style="50" bestFit="1" customWidth="1"/>
    <col min="13318" max="13318" width="46" style="50" customWidth="1"/>
    <col min="13319" max="13319" width="22.140625" style="50" customWidth="1"/>
    <col min="13320" max="13320" width="19.85546875" style="50" bestFit="1" customWidth="1"/>
    <col min="13321" max="13321" width="42.85546875" style="50" customWidth="1"/>
    <col min="13322" max="13322" width="15.85546875" style="50" customWidth="1"/>
    <col min="13323" max="13323" width="39.5703125" style="50" customWidth="1"/>
    <col min="13324" max="13328" width="10.5703125" style="50" customWidth="1"/>
    <col min="13329" max="13329" width="14.28515625" style="50" customWidth="1"/>
    <col min="13330" max="13330" width="18.42578125" style="50" customWidth="1"/>
    <col min="13331" max="13331" width="10.5703125" style="50" customWidth="1"/>
    <col min="13332" max="13568" width="9.140625" style="50"/>
    <col min="13569" max="13569" width="14.42578125" style="50" bestFit="1" customWidth="1"/>
    <col min="13570" max="13570" width="25.85546875" style="50" customWidth="1"/>
    <col min="13571" max="13571" width="15.42578125" style="50" customWidth="1"/>
    <col min="13572" max="13572" width="53.42578125" style="50" customWidth="1"/>
    <col min="13573" max="13573" width="16.28515625" style="50" bestFit="1" customWidth="1"/>
    <col min="13574" max="13574" width="46" style="50" customWidth="1"/>
    <col min="13575" max="13575" width="22.140625" style="50" customWidth="1"/>
    <col min="13576" max="13576" width="19.85546875" style="50" bestFit="1" customWidth="1"/>
    <col min="13577" max="13577" width="42.85546875" style="50" customWidth="1"/>
    <col min="13578" max="13578" width="15.85546875" style="50" customWidth="1"/>
    <col min="13579" max="13579" width="39.5703125" style="50" customWidth="1"/>
    <col min="13580" max="13584" width="10.5703125" style="50" customWidth="1"/>
    <col min="13585" max="13585" width="14.28515625" style="50" customWidth="1"/>
    <col min="13586" max="13586" width="18.42578125" style="50" customWidth="1"/>
    <col min="13587" max="13587" width="10.5703125" style="50" customWidth="1"/>
    <col min="13588" max="13824" width="9.140625" style="50"/>
    <col min="13825" max="13825" width="14.42578125" style="50" bestFit="1" customWidth="1"/>
    <col min="13826" max="13826" width="25.85546875" style="50" customWidth="1"/>
    <col min="13827" max="13827" width="15.42578125" style="50" customWidth="1"/>
    <col min="13828" max="13828" width="53.42578125" style="50" customWidth="1"/>
    <col min="13829" max="13829" width="16.28515625" style="50" bestFit="1" customWidth="1"/>
    <col min="13830" max="13830" width="46" style="50" customWidth="1"/>
    <col min="13831" max="13831" width="22.140625" style="50" customWidth="1"/>
    <col min="13832" max="13832" width="19.85546875" style="50" bestFit="1" customWidth="1"/>
    <col min="13833" max="13833" width="42.85546875" style="50" customWidth="1"/>
    <col min="13834" max="13834" width="15.85546875" style="50" customWidth="1"/>
    <col min="13835" max="13835" width="39.5703125" style="50" customWidth="1"/>
    <col min="13836" max="13840" width="10.5703125" style="50" customWidth="1"/>
    <col min="13841" max="13841" width="14.28515625" style="50" customWidth="1"/>
    <col min="13842" max="13842" width="18.42578125" style="50" customWidth="1"/>
    <col min="13843" max="13843" width="10.5703125" style="50" customWidth="1"/>
    <col min="13844" max="14080" width="9.140625" style="50"/>
    <col min="14081" max="14081" width="14.42578125" style="50" bestFit="1" customWidth="1"/>
    <col min="14082" max="14082" width="25.85546875" style="50" customWidth="1"/>
    <col min="14083" max="14083" width="15.42578125" style="50" customWidth="1"/>
    <col min="14084" max="14084" width="53.42578125" style="50" customWidth="1"/>
    <col min="14085" max="14085" width="16.28515625" style="50" bestFit="1" customWidth="1"/>
    <col min="14086" max="14086" width="46" style="50" customWidth="1"/>
    <col min="14087" max="14087" width="22.140625" style="50" customWidth="1"/>
    <col min="14088" max="14088" width="19.85546875" style="50" bestFit="1" customWidth="1"/>
    <col min="14089" max="14089" width="42.85546875" style="50" customWidth="1"/>
    <col min="14090" max="14090" width="15.85546875" style="50" customWidth="1"/>
    <col min="14091" max="14091" width="39.5703125" style="50" customWidth="1"/>
    <col min="14092" max="14096" width="10.5703125" style="50" customWidth="1"/>
    <col min="14097" max="14097" width="14.28515625" style="50" customWidth="1"/>
    <col min="14098" max="14098" width="18.42578125" style="50" customWidth="1"/>
    <col min="14099" max="14099" width="10.5703125" style="50" customWidth="1"/>
    <col min="14100" max="14336" width="9.140625" style="50"/>
    <col min="14337" max="14337" width="14.42578125" style="50" bestFit="1" customWidth="1"/>
    <col min="14338" max="14338" width="25.85546875" style="50" customWidth="1"/>
    <col min="14339" max="14339" width="15.42578125" style="50" customWidth="1"/>
    <col min="14340" max="14340" width="53.42578125" style="50" customWidth="1"/>
    <col min="14341" max="14341" width="16.28515625" style="50" bestFit="1" customWidth="1"/>
    <col min="14342" max="14342" width="46" style="50" customWidth="1"/>
    <col min="14343" max="14343" width="22.140625" style="50" customWidth="1"/>
    <col min="14344" max="14344" width="19.85546875" style="50" bestFit="1" customWidth="1"/>
    <col min="14345" max="14345" width="42.85546875" style="50" customWidth="1"/>
    <col min="14346" max="14346" width="15.85546875" style="50" customWidth="1"/>
    <col min="14347" max="14347" width="39.5703125" style="50" customWidth="1"/>
    <col min="14348" max="14352" width="10.5703125" style="50" customWidth="1"/>
    <col min="14353" max="14353" width="14.28515625" style="50" customWidth="1"/>
    <col min="14354" max="14354" width="18.42578125" style="50" customWidth="1"/>
    <col min="14355" max="14355" width="10.5703125" style="50" customWidth="1"/>
    <col min="14356" max="14592" width="9.140625" style="50"/>
    <col min="14593" max="14593" width="14.42578125" style="50" bestFit="1" customWidth="1"/>
    <col min="14594" max="14594" width="25.85546875" style="50" customWidth="1"/>
    <col min="14595" max="14595" width="15.42578125" style="50" customWidth="1"/>
    <col min="14596" max="14596" width="53.42578125" style="50" customWidth="1"/>
    <col min="14597" max="14597" width="16.28515625" style="50" bestFit="1" customWidth="1"/>
    <col min="14598" max="14598" width="46" style="50" customWidth="1"/>
    <col min="14599" max="14599" width="22.140625" style="50" customWidth="1"/>
    <col min="14600" max="14600" width="19.85546875" style="50" bestFit="1" customWidth="1"/>
    <col min="14601" max="14601" width="42.85546875" style="50" customWidth="1"/>
    <col min="14602" max="14602" width="15.85546875" style="50" customWidth="1"/>
    <col min="14603" max="14603" width="39.5703125" style="50" customWidth="1"/>
    <col min="14604" max="14608" width="10.5703125" style="50" customWidth="1"/>
    <col min="14609" max="14609" width="14.28515625" style="50" customWidth="1"/>
    <col min="14610" max="14610" width="18.42578125" style="50" customWidth="1"/>
    <col min="14611" max="14611" width="10.5703125" style="50" customWidth="1"/>
    <col min="14612" max="14848" width="9.140625" style="50"/>
    <col min="14849" max="14849" width="14.42578125" style="50" bestFit="1" customWidth="1"/>
    <col min="14850" max="14850" width="25.85546875" style="50" customWidth="1"/>
    <col min="14851" max="14851" width="15.42578125" style="50" customWidth="1"/>
    <col min="14852" max="14852" width="53.42578125" style="50" customWidth="1"/>
    <col min="14853" max="14853" width="16.28515625" style="50" bestFit="1" customWidth="1"/>
    <col min="14854" max="14854" width="46" style="50" customWidth="1"/>
    <col min="14855" max="14855" width="22.140625" style="50" customWidth="1"/>
    <col min="14856" max="14856" width="19.85546875" style="50" bestFit="1" customWidth="1"/>
    <col min="14857" max="14857" width="42.85546875" style="50" customWidth="1"/>
    <col min="14858" max="14858" width="15.85546875" style="50" customWidth="1"/>
    <col min="14859" max="14859" width="39.5703125" style="50" customWidth="1"/>
    <col min="14860" max="14864" width="10.5703125" style="50" customWidth="1"/>
    <col min="14865" max="14865" width="14.28515625" style="50" customWidth="1"/>
    <col min="14866" max="14866" width="18.42578125" style="50" customWidth="1"/>
    <col min="14867" max="14867" width="10.5703125" style="50" customWidth="1"/>
    <col min="14868" max="15104" width="9.140625" style="50"/>
    <col min="15105" max="15105" width="14.42578125" style="50" bestFit="1" customWidth="1"/>
    <col min="15106" max="15106" width="25.85546875" style="50" customWidth="1"/>
    <col min="15107" max="15107" width="15.42578125" style="50" customWidth="1"/>
    <col min="15108" max="15108" width="53.42578125" style="50" customWidth="1"/>
    <col min="15109" max="15109" width="16.28515625" style="50" bestFit="1" customWidth="1"/>
    <col min="15110" max="15110" width="46" style="50" customWidth="1"/>
    <col min="15111" max="15111" width="22.140625" style="50" customWidth="1"/>
    <col min="15112" max="15112" width="19.85546875" style="50" bestFit="1" customWidth="1"/>
    <col min="15113" max="15113" width="42.85546875" style="50" customWidth="1"/>
    <col min="15114" max="15114" width="15.85546875" style="50" customWidth="1"/>
    <col min="15115" max="15115" width="39.5703125" style="50" customWidth="1"/>
    <col min="15116" max="15120" width="10.5703125" style="50" customWidth="1"/>
    <col min="15121" max="15121" width="14.28515625" style="50" customWidth="1"/>
    <col min="15122" max="15122" width="18.42578125" style="50" customWidth="1"/>
    <col min="15123" max="15123" width="10.5703125" style="50" customWidth="1"/>
    <col min="15124" max="15360" width="9.140625" style="50"/>
    <col min="15361" max="15361" width="14.42578125" style="50" bestFit="1" customWidth="1"/>
    <col min="15362" max="15362" width="25.85546875" style="50" customWidth="1"/>
    <col min="15363" max="15363" width="15.42578125" style="50" customWidth="1"/>
    <col min="15364" max="15364" width="53.42578125" style="50" customWidth="1"/>
    <col min="15365" max="15365" width="16.28515625" style="50" bestFit="1" customWidth="1"/>
    <col min="15366" max="15366" width="46" style="50" customWidth="1"/>
    <col min="15367" max="15367" width="22.140625" style="50" customWidth="1"/>
    <col min="15368" max="15368" width="19.85546875" style="50" bestFit="1" customWidth="1"/>
    <col min="15369" max="15369" width="42.85546875" style="50" customWidth="1"/>
    <col min="15370" max="15370" width="15.85546875" style="50" customWidth="1"/>
    <col min="15371" max="15371" width="39.5703125" style="50" customWidth="1"/>
    <col min="15372" max="15376" width="10.5703125" style="50" customWidth="1"/>
    <col min="15377" max="15377" width="14.28515625" style="50" customWidth="1"/>
    <col min="15378" max="15378" width="18.42578125" style="50" customWidth="1"/>
    <col min="15379" max="15379" width="10.5703125" style="50" customWidth="1"/>
    <col min="15380" max="15616" width="9.140625" style="50"/>
    <col min="15617" max="15617" width="14.42578125" style="50" bestFit="1" customWidth="1"/>
    <col min="15618" max="15618" width="25.85546875" style="50" customWidth="1"/>
    <col min="15619" max="15619" width="15.42578125" style="50" customWidth="1"/>
    <col min="15620" max="15620" width="53.42578125" style="50" customWidth="1"/>
    <col min="15621" max="15621" width="16.28515625" style="50" bestFit="1" customWidth="1"/>
    <col min="15622" max="15622" width="46" style="50" customWidth="1"/>
    <col min="15623" max="15623" width="22.140625" style="50" customWidth="1"/>
    <col min="15624" max="15624" width="19.85546875" style="50" bestFit="1" customWidth="1"/>
    <col min="15625" max="15625" width="42.85546875" style="50" customWidth="1"/>
    <col min="15626" max="15626" width="15.85546875" style="50" customWidth="1"/>
    <col min="15627" max="15627" width="39.5703125" style="50" customWidth="1"/>
    <col min="15628" max="15632" width="10.5703125" style="50" customWidth="1"/>
    <col min="15633" max="15633" width="14.28515625" style="50" customWidth="1"/>
    <col min="15634" max="15634" width="18.42578125" style="50" customWidth="1"/>
    <col min="15635" max="15635" width="10.5703125" style="50" customWidth="1"/>
    <col min="15636" max="15872" width="9.140625" style="50"/>
    <col min="15873" max="15873" width="14.42578125" style="50" bestFit="1" customWidth="1"/>
    <col min="15874" max="15874" width="25.85546875" style="50" customWidth="1"/>
    <col min="15875" max="15875" width="15.42578125" style="50" customWidth="1"/>
    <col min="15876" max="15876" width="53.42578125" style="50" customWidth="1"/>
    <col min="15877" max="15877" width="16.28515625" style="50" bestFit="1" customWidth="1"/>
    <col min="15878" max="15878" width="46" style="50" customWidth="1"/>
    <col min="15879" max="15879" width="22.140625" style="50" customWidth="1"/>
    <col min="15880" max="15880" width="19.85546875" style="50" bestFit="1" customWidth="1"/>
    <col min="15881" max="15881" width="42.85546875" style="50" customWidth="1"/>
    <col min="15882" max="15882" width="15.85546875" style="50" customWidth="1"/>
    <col min="15883" max="15883" width="39.5703125" style="50" customWidth="1"/>
    <col min="15884" max="15888" width="10.5703125" style="50" customWidth="1"/>
    <col min="15889" max="15889" width="14.28515625" style="50" customWidth="1"/>
    <col min="15890" max="15890" width="18.42578125" style="50" customWidth="1"/>
    <col min="15891" max="15891" width="10.5703125" style="50" customWidth="1"/>
    <col min="15892" max="16128" width="9.140625" style="50"/>
    <col min="16129" max="16129" width="14.42578125" style="50" bestFit="1" customWidth="1"/>
    <col min="16130" max="16130" width="25.85546875" style="50" customWidth="1"/>
    <col min="16131" max="16131" width="15.42578125" style="50" customWidth="1"/>
    <col min="16132" max="16132" width="53.42578125" style="50" customWidth="1"/>
    <col min="16133" max="16133" width="16.28515625" style="50" bestFit="1" customWidth="1"/>
    <col min="16134" max="16134" width="46" style="50" customWidth="1"/>
    <col min="16135" max="16135" width="22.140625" style="50" customWidth="1"/>
    <col min="16136" max="16136" width="19.85546875" style="50" bestFit="1" customWidth="1"/>
    <col min="16137" max="16137" width="42.85546875" style="50" customWidth="1"/>
    <col min="16138" max="16138" width="15.85546875" style="50" customWidth="1"/>
    <col min="16139" max="16139" width="39.5703125" style="50" customWidth="1"/>
    <col min="16140" max="16144" width="10.5703125" style="50" customWidth="1"/>
    <col min="16145" max="16145" width="14.28515625" style="50" customWidth="1"/>
    <col min="16146" max="16146" width="18.42578125" style="50" customWidth="1"/>
    <col min="16147" max="16147" width="10.5703125" style="50" customWidth="1"/>
    <col min="16148" max="16384" width="9.140625" style="50"/>
  </cols>
  <sheetData>
    <row r="1" spans="1:30" s="47" customFormat="1" ht="81.75" customHeight="1">
      <c r="A1" s="78" t="s">
        <v>1063</v>
      </c>
      <c r="B1" s="78"/>
      <c r="C1" s="78"/>
      <c r="D1" s="78"/>
      <c r="E1" s="78"/>
      <c r="F1" s="78"/>
      <c r="G1" s="78"/>
      <c r="H1" s="79"/>
      <c r="I1" s="79"/>
      <c r="J1" s="79"/>
      <c r="K1" s="46"/>
    </row>
    <row r="2" spans="1:30" ht="38.25">
      <c r="A2" s="76" t="s">
        <v>1064</v>
      </c>
      <c r="B2" s="77" t="s">
        <v>1065</v>
      </c>
      <c r="C2" s="77" t="s">
        <v>2</v>
      </c>
      <c r="D2" s="77" t="s">
        <v>3</v>
      </c>
      <c r="E2" s="76" t="s">
        <v>1066</v>
      </c>
      <c r="F2" s="76" t="s">
        <v>1067</v>
      </c>
      <c r="G2" s="76" t="s">
        <v>6</v>
      </c>
      <c r="H2" s="76" t="s">
        <v>1068</v>
      </c>
      <c r="I2" s="76" t="s">
        <v>8</v>
      </c>
      <c r="J2" s="76" t="s">
        <v>1069</v>
      </c>
      <c r="K2" s="48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3" spans="1:30" ht="25.5">
      <c r="A3" s="6" t="s">
        <v>1070</v>
      </c>
      <c r="B3" s="6" t="s">
        <v>1071</v>
      </c>
      <c r="C3" s="6" t="s">
        <v>1072</v>
      </c>
      <c r="D3" s="25" t="s">
        <v>1073</v>
      </c>
      <c r="E3" s="51">
        <v>44652</v>
      </c>
      <c r="F3" s="25" t="s">
        <v>1074</v>
      </c>
      <c r="G3" s="31" t="s">
        <v>1075</v>
      </c>
      <c r="H3" s="87">
        <v>133075</v>
      </c>
      <c r="I3" s="52" t="s">
        <v>1076</v>
      </c>
      <c r="J3" s="6" t="s">
        <v>1077</v>
      </c>
      <c r="K3" s="48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1:30" ht="62.25" customHeight="1">
      <c r="A4" s="6" t="s">
        <v>1078</v>
      </c>
      <c r="B4" s="6" t="s">
        <v>1071</v>
      </c>
      <c r="C4" s="6" t="s">
        <v>1079</v>
      </c>
      <c r="D4" s="25" t="s">
        <v>1073</v>
      </c>
      <c r="E4" s="51">
        <v>44896</v>
      </c>
      <c r="F4" s="25" t="s">
        <v>1080</v>
      </c>
      <c r="G4" s="31" t="s">
        <v>1081</v>
      </c>
      <c r="H4" s="88"/>
      <c r="I4" s="52" t="s">
        <v>1082</v>
      </c>
      <c r="J4" s="6" t="s">
        <v>1077</v>
      </c>
      <c r="K4" s="48"/>
      <c r="L4" s="53"/>
      <c r="M4" s="53"/>
      <c r="N4" s="53"/>
      <c r="O4" s="53"/>
      <c r="P4" s="53"/>
      <c r="Q4" s="48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1:30">
      <c r="A5" s="6" t="s">
        <v>1078</v>
      </c>
      <c r="B5" s="6" t="s">
        <v>1071</v>
      </c>
      <c r="C5" s="6" t="s">
        <v>1083</v>
      </c>
      <c r="D5" s="25" t="s">
        <v>1084</v>
      </c>
      <c r="E5" s="51">
        <v>44125</v>
      </c>
      <c r="F5" s="54" t="s">
        <v>1085</v>
      </c>
      <c r="G5" s="6" t="s">
        <v>1086</v>
      </c>
      <c r="H5" s="55">
        <v>7200</v>
      </c>
      <c r="I5" s="52" t="s">
        <v>1076</v>
      </c>
      <c r="J5" s="6" t="s">
        <v>1077</v>
      </c>
      <c r="K5" s="48"/>
      <c r="L5" s="53"/>
      <c r="M5" s="53"/>
      <c r="N5" s="53"/>
      <c r="O5" s="53"/>
      <c r="P5" s="53"/>
      <c r="Q5" s="48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</row>
    <row r="6" spans="1:30" ht="25.5">
      <c r="A6" s="6" t="s">
        <v>1078</v>
      </c>
      <c r="B6" s="6" t="s">
        <v>1071</v>
      </c>
      <c r="C6" s="6" t="s">
        <v>1087</v>
      </c>
      <c r="D6" s="25" t="s">
        <v>1088</v>
      </c>
      <c r="E6" s="51">
        <v>44743</v>
      </c>
      <c r="F6" s="54" t="s">
        <v>1089</v>
      </c>
      <c r="G6" s="6" t="s">
        <v>1090</v>
      </c>
      <c r="H6" s="87">
        <v>476210</v>
      </c>
      <c r="I6" s="52" t="s">
        <v>1091</v>
      </c>
      <c r="J6" s="6" t="s">
        <v>1077</v>
      </c>
      <c r="K6" s="48"/>
      <c r="L6" s="53"/>
      <c r="M6" s="53"/>
      <c r="N6" s="53"/>
      <c r="O6" s="53"/>
      <c r="P6" s="53"/>
      <c r="Q6" s="48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</row>
    <row r="7" spans="1:30" ht="25.5">
      <c r="A7" s="6" t="s">
        <v>1070</v>
      </c>
      <c r="B7" s="6" t="s">
        <v>1071</v>
      </c>
      <c r="C7" s="6" t="s">
        <v>1092</v>
      </c>
      <c r="D7" s="25" t="s">
        <v>1088</v>
      </c>
      <c r="E7" s="51">
        <v>45108</v>
      </c>
      <c r="F7" s="54" t="s">
        <v>1089</v>
      </c>
      <c r="G7" s="6" t="s">
        <v>1093</v>
      </c>
      <c r="H7" s="88"/>
      <c r="I7" s="52" t="s">
        <v>1094</v>
      </c>
      <c r="J7" s="6" t="s">
        <v>1077</v>
      </c>
      <c r="K7" s="48"/>
      <c r="L7" s="53"/>
      <c r="M7" s="53"/>
      <c r="N7" s="53"/>
      <c r="O7" s="53"/>
      <c r="P7" s="53"/>
      <c r="Q7" s="48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spans="1:30" ht="25.5">
      <c r="A8" s="6" t="s">
        <v>1078</v>
      </c>
      <c r="B8" s="6" t="s">
        <v>1071</v>
      </c>
      <c r="C8" s="6" t="s">
        <v>1095</v>
      </c>
      <c r="D8" s="25" t="s">
        <v>1096</v>
      </c>
      <c r="E8" s="51">
        <v>44743</v>
      </c>
      <c r="F8" s="54" t="s">
        <v>1097</v>
      </c>
      <c r="G8" s="6" t="s">
        <v>1090</v>
      </c>
      <c r="H8" s="87">
        <v>55553.25</v>
      </c>
      <c r="I8" s="52" t="s">
        <v>1098</v>
      </c>
      <c r="J8" s="6" t="s">
        <v>1077</v>
      </c>
      <c r="K8" s="48"/>
      <c r="L8" s="53"/>
      <c r="M8" s="53"/>
      <c r="N8" s="53"/>
      <c r="O8" s="53"/>
      <c r="P8" s="53"/>
      <c r="Q8" s="48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30" s="57" customFormat="1" ht="25.5">
      <c r="A9" s="6" t="s">
        <v>1070</v>
      </c>
      <c r="B9" s="6" t="s">
        <v>1071</v>
      </c>
      <c r="C9" s="6" t="s">
        <v>1099</v>
      </c>
      <c r="D9" s="25" t="s">
        <v>1096</v>
      </c>
      <c r="E9" s="51">
        <v>45108</v>
      </c>
      <c r="F9" s="54" t="s">
        <v>1097</v>
      </c>
      <c r="G9" s="6" t="s">
        <v>1093</v>
      </c>
      <c r="H9" s="88"/>
      <c r="I9" s="52" t="s">
        <v>1100</v>
      </c>
      <c r="J9" s="6" t="s">
        <v>1077</v>
      </c>
      <c r="K9" s="56"/>
    </row>
    <row r="10" spans="1:30" s="57" customFormat="1" ht="51">
      <c r="A10" s="6" t="s">
        <v>1070</v>
      </c>
      <c r="B10" s="6" t="s">
        <v>1071</v>
      </c>
      <c r="C10" s="6" t="s">
        <v>1101</v>
      </c>
      <c r="D10" s="25" t="s">
        <v>1102</v>
      </c>
      <c r="E10" s="51">
        <v>43794</v>
      </c>
      <c r="F10" s="25" t="s">
        <v>1103</v>
      </c>
      <c r="G10" s="6" t="s">
        <v>1104</v>
      </c>
      <c r="H10" s="55">
        <v>110097.84000000004</v>
      </c>
      <c r="I10" s="52" t="s">
        <v>1105</v>
      </c>
      <c r="J10" s="6" t="s">
        <v>1077</v>
      </c>
      <c r="K10" s="56"/>
    </row>
    <row r="11" spans="1:30" s="57" customFormat="1" ht="51">
      <c r="A11" s="6" t="s">
        <v>1078</v>
      </c>
      <c r="B11" s="6" t="s">
        <v>1071</v>
      </c>
      <c r="C11" s="6" t="s">
        <v>1106</v>
      </c>
      <c r="D11" s="25" t="s">
        <v>1107</v>
      </c>
      <c r="E11" s="51">
        <v>44409</v>
      </c>
      <c r="F11" s="25" t="s">
        <v>1108</v>
      </c>
      <c r="G11" s="31" t="s">
        <v>1109</v>
      </c>
      <c r="H11" s="87">
        <v>12900</v>
      </c>
      <c r="I11" s="52" t="s">
        <v>1110</v>
      </c>
      <c r="J11" s="6" t="s">
        <v>1077</v>
      </c>
      <c r="K11" s="56"/>
    </row>
    <row r="12" spans="1:30" s="57" customFormat="1" ht="51">
      <c r="A12" s="6" t="s">
        <v>1070</v>
      </c>
      <c r="B12" s="6" t="s">
        <v>1071</v>
      </c>
      <c r="C12" s="6" t="s">
        <v>1106</v>
      </c>
      <c r="D12" s="25" t="s">
        <v>1107</v>
      </c>
      <c r="E12" s="51">
        <v>45139</v>
      </c>
      <c r="F12" s="25" t="s">
        <v>1108</v>
      </c>
      <c r="G12" s="31" t="s">
        <v>1111</v>
      </c>
      <c r="H12" s="88"/>
      <c r="I12" s="52" t="s">
        <v>1112</v>
      </c>
      <c r="J12" s="6" t="s">
        <v>1077</v>
      </c>
      <c r="K12" s="56"/>
    </row>
    <row r="13" spans="1:30" s="53" customFormat="1" ht="51">
      <c r="A13" s="6" t="s">
        <v>1078</v>
      </c>
      <c r="B13" s="6" t="s">
        <v>1113</v>
      </c>
      <c r="C13" s="6" t="s">
        <v>1114</v>
      </c>
      <c r="D13" s="25" t="s">
        <v>1115</v>
      </c>
      <c r="E13" s="51">
        <v>44389</v>
      </c>
      <c r="F13" s="25" t="s">
        <v>1116</v>
      </c>
      <c r="G13" s="31" t="s">
        <v>1117</v>
      </c>
      <c r="H13" s="55">
        <v>99042.13</v>
      </c>
      <c r="I13" s="52" t="s">
        <v>1118</v>
      </c>
      <c r="J13" s="6" t="s">
        <v>1077</v>
      </c>
      <c r="K13" s="48"/>
    </row>
    <row r="14" spans="1:30" s="53" customFormat="1" ht="38.25">
      <c r="A14" s="6" t="s">
        <v>1078</v>
      </c>
      <c r="B14" s="6" t="s">
        <v>1119</v>
      </c>
      <c r="C14" s="6" t="s">
        <v>1120</v>
      </c>
      <c r="D14" s="25" t="s">
        <v>1121</v>
      </c>
      <c r="E14" s="51">
        <v>44389</v>
      </c>
      <c r="F14" s="25" t="s">
        <v>1122</v>
      </c>
      <c r="G14" s="31" t="s">
        <v>1117</v>
      </c>
      <c r="H14" s="55">
        <v>39233.230000000003</v>
      </c>
      <c r="I14" s="52" t="s">
        <v>1123</v>
      </c>
      <c r="J14" s="6" t="s">
        <v>1077</v>
      </c>
      <c r="K14" s="48"/>
    </row>
    <row r="15" spans="1:30" s="57" customFormat="1" ht="51">
      <c r="A15" s="6" t="s">
        <v>1078</v>
      </c>
      <c r="B15" s="6" t="s">
        <v>1071</v>
      </c>
      <c r="C15" s="6" t="s">
        <v>1124</v>
      </c>
      <c r="D15" s="25" t="s">
        <v>1125</v>
      </c>
      <c r="E15" s="51">
        <v>44835</v>
      </c>
      <c r="F15" s="25" t="s">
        <v>1126</v>
      </c>
      <c r="G15" s="6" t="s">
        <v>1127</v>
      </c>
      <c r="H15" s="87">
        <v>108410.49</v>
      </c>
      <c r="I15" s="52" t="s">
        <v>1128</v>
      </c>
      <c r="J15" s="6" t="s">
        <v>1077</v>
      </c>
      <c r="K15" s="56"/>
    </row>
    <row r="16" spans="1:30" s="57" customFormat="1" ht="51">
      <c r="A16" s="6" t="s">
        <v>1070</v>
      </c>
      <c r="B16" s="6" t="s">
        <v>1071</v>
      </c>
      <c r="C16" s="6" t="s">
        <v>1129</v>
      </c>
      <c r="D16" s="25" t="s">
        <v>1125</v>
      </c>
      <c r="E16" s="51">
        <v>45261</v>
      </c>
      <c r="F16" s="25" t="s">
        <v>1126</v>
      </c>
      <c r="G16" s="6" t="s">
        <v>1130</v>
      </c>
      <c r="H16" s="88"/>
      <c r="I16" s="52" t="s">
        <v>1128</v>
      </c>
      <c r="J16" s="6" t="s">
        <v>1077</v>
      </c>
      <c r="K16" s="56"/>
    </row>
    <row r="17" spans="1:11" s="53" customFormat="1" ht="25.5">
      <c r="A17" s="6" t="s">
        <v>1078</v>
      </c>
      <c r="B17" s="6" t="s">
        <v>1071</v>
      </c>
      <c r="C17" s="6" t="s">
        <v>1131</v>
      </c>
      <c r="D17" s="25" t="s">
        <v>1132</v>
      </c>
      <c r="E17" s="51">
        <v>44743</v>
      </c>
      <c r="F17" s="25" t="s">
        <v>1133</v>
      </c>
      <c r="G17" s="6" t="s">
        <v>1090</v>
      </c>
      <c r="H17" s="55">
        <v>38397.519999999997</v>
      </c>
      <c r="I17" s="52" t="s">
        <v>1134</v>
      </c>
      <c r="J17" s="6" t="s">
        <v>1077</v>
      </c>
      <c r="K17" s="48"/>
    </row>
    <row r="18" spans="1:11" s="53" customFormat="1" ht="63.75">
      <c r="A18" s="6" t="s">
        <v>1070</v>
      </c>
      <c r="B18" s="6" t="s">
        <v>1071</v>
      </c>
      <c r="C18" s="6" t="s">
        <v>1106</v>
      </c>
      <c r="D18" s="25" t="s">
        <v>1135</v>
      </c>
      <c r="E18" s="51">
        <v>45209</v>
      </c>
      <c r="F18" s="25" t="s">
        <v>1136</v>
      </c>
      <c r="G18" s="6" t="s">
        <v>1137</v>
      </c>
      <c r="H18" s="87">
        <v>506.32</v>
      </c>
      <c r="I18" s="52" t="s">
        <v>1138</v>
      </c>
      <c r="J18" s="6" t="s">
        <v>1077</v>
      </c>
      <c r="K18" s="48"/>
    </row>
    <row r="19" spans="1:11" s="53" customFormat="1" ht="63.75">
      <c r="A19" s="6" t="s">
        <v>1070</v>
      </c>
      <c r="B19" s="6" t="s">
        <v>1071</v>
      </c>
      <c r="C19" s="6" t="s">
        <v>1106</v>
      </c>
      <c r="D19" s="25" t="s">
        <v>1139</v>
      </c>
      <c r="E19" s="51">
        <v>45209</v>
      </c>
      <c r="F19" s="25" t="s">
        <v>1140</v>
      </c>
      <c r="G19" s="6" t="s">
        <v>1137</v>
      </c>
      <c r="H19" s="88"/>
      <c r="I19" s="52" t="s">
        <v>1141</v>
      </c>
      <c r="J19" s="6" t="s">
        <v>1077</v>
      </c>
      <c r="K19" s="48"/>
    </row>
    <row r="20" spans="1:11" s="53" customFormat="1" ht="63.75">
      <c r="A20" s="6" t="s">
        <v>1070</v>
      </c>
      <c r="B20" s="6" t="s">
        <v>1071</v>
      </c>
      <c r="C20" s="6" t="s">
        <v>1142</v>
      </c>
      <c r="D20" s="25" t="s">
        <v>1143</v>
      </c>
      <c r="E20" s="51">
        <v>40452</v>
      </c>
      <c r="F20" s="25" t="s">
        <v>1144</v>
      </c>
      <c r="G20" s="6" t="s">
        <v>1145</v>
      </c>
      <c r="H20" s="55">
        <v>140082.76999999999</v>
      </c>
      <c r="I20" s="52" t="s">
        <v>1146</v>
      </c>
      <c r="J20" s="6" t="s">
        <v>1077</v>
      </c>
      <c r="K20" s="58" t="s">
        <v>1147</v>
      </c>
    </row>
    <row r="21" spans="1:11" s="57" customFormat="1" ht="51">
      <c r="A21" s="6" t="s">
        <v>1070</v>
      </c>
      <c r="B21" s="6" t="s">
        <v>1113</v>
      </c>
      <c r="C21" s="6" t="s">
        <v>1106</v>
      </c>
      <c r="D21" s="25" t="s">
        <v>1148</v>
      </c>
      <c r="E21" s="51">
        <v>44440</v>
      </c>
      <c r="F21" s="25" t="s">
        <v>1149</v>
      </c>
      <c r="G21" s="6" t="s">
        <v>1150</v>
      </c>
      <c r="H21" s="55">
        <v>3235964.83</v>
      </c>
      <c r="I21" s="52" t="s">
        <v>1151</v>
      </c>
      <c r="J21" s="6" t="s">
        <v>1077</v>
      </c>
      <c r="K21" s="56"/>
    </row>
    <row r="22" spans="1:11" s="57" customFormat="1" ht="25.5">
      <c r="A22" s="6" t="s">
        <v>1070</v>
      </c>
      <c r="B22" s="6" t="s">
        <v>1071</v>
      </c>
      <c r="C22" s="6" t="s">
        <v>1152</v>
      </c>
      <c r="D22" s="25" t="s">
        <v>1153</v>
      </c>
      <c r="E22" s="51">
        <v>45139</v>
      </c>
      <c r="F22" s="25" t="s">
        <v>1154</v>
      </c>
      <c r="G22" s="6" t="s">
        <v>1111</v>
      </c>
      <c r="H22" s="55">
        <v>3075</v>
      </c>
      <c r="I22" s="52" t="s">
        <v>1155</v>
      </c>
      <c r="J22" s="6" t="s">
        <v>1077</v>
      </c>
      <c r="K22" s="56"/>
    </row>
    <row r="23" spans="1:11" s="53" customFormat="1" ht="25.5">
      <c r="A23" s="6" t="s">
        <v>1078</v>
      </c>
      <c r="B23" s="6" t="s">
        <v>1071</v>
      </c>
      <c r="C23" s="31" t="s">
        <v>1156</v>
      </c>
      <c r="D23" s="25" t="s">
        <v>1157</v>
      </c>
      <c r="E23" s="51">
        <v>44743</v>
      </c>
      <c r="F23" s="25" t="s">
        <v>1158</v>
      </c>
      <c r="G23" s="59" t="s">
        <v>1090</v>
      </c>
      <c r="H23" s="87">
        <v>14578.95</v>
      </c>
      <c r="I23" s="52" t="s">
        <v>1159</v>
      </c>
      <c r="J23" s="6" t="s">
        <v>1077</v>
      </c>
      <c r="K23" s="48"/>
    </row>
    <row r="24" spans="1:11" s="53" customFormat="1" ht="25.5">
      <c r="A24" s="6" t="s">
        <v>1070</v>
      </c>
      <c r="B24" s="6" t="s">
        <v>1071</v>
      </c>
      <c r="C24" s="31" t="s">
        <v>1160</v>
      </c>
      <c r="D24" s="25" t="s">
        <v>1157</v>
      </c>
      <c r="E24" s="51">
        <v>45108</v>
      </c>
      <c r="F24" s="25" t="s">
        <v>1158</v>
      </c>
      <c r="G24" s="59" t="s">
        <v>1093</v>
      </c>
      <c r="H24" s="88"/>
      <c r="I24" s="52" t="s">
        <v>1161</v>
      </c>
      <c r="J24" s="6" t="s">
        <v>1077</v>
      </c>
      <c r="K24" s="48"/>
    </row>
    <row r="25" spans="1:11" s="53" customFormat="1" ht="51">
      <c r="A25" s="6" t="s">
        <v>1070</v>
      </c>
      <c r="B25" s="6" t="s">
        <v>1113</v>
      </c>
      <c r="C25" s="6" t="s">
        <v>1162</v>
      </c>
      <c r="D25" s="25" t="s">
        <v>1163</v>
      </c>
      <c r="E25" s="51">
        <v>42116</v>
      </c>
      <c r="F25" s="25" t="s">
        <v>1164</v>
      </c>
      <c r="G25" s="6" t="s">
        <v>1165</v>
      </c>
      <c r="H25" s="55">
        <v>11416.93</v>
      </c>
      <c r="I25" s="52" t="s">
        <v>1166</v>
      </c>
      <c r="J25" s="6" t="s">
        <v>1077</v>
      </c>
      <c r="K25" s="48"/>
    </row>
    <row r="26" spans="1:11" s="53" customFormat="1" ht="63.75">
      <c r="A26" s="6" t="s">
        <v>1070</v>
      </c>
      <c r="B26" s="6" t="s">
        <v>1071</v>
      </c>
      <c r="C26" s="6" t="s">
        <v>1162</v>
      </c>
      <c r="D26" s="25" t="s">
        <v>1167</v>
      </c>
      <c r="E26" s="51">
        <v>41122</v>
      </c>
      <c r="F26" s="25" t="s">
        <v>1168</v>
      </c>
      <c r="G26" s="59" t="s">
        <v>1169</v>
      </c>
      <c r="H26" s="55">
        <v>8774585.75</v>
      </c>
      <c r="I26" s="52" t="s">
        <v>1170</v>
      </c>
      <c r="J26" s="6" t="s">
        <v>1077</v>
      </c>
      <c r="K26" s="48"/>
    </row>
    <row r="27" spans="1:11" s="57" customFormat="1" ht="63.75">
      <c r="A27" s="6" t="s">
        <v>1070</v>
      </c>
      <c r="B27" s="6" t="s">
        <v>1071</v>
      </c>
      <c r="C27" s="6" t="s">
        <v>1171</v>
      </c>
      <c r="D27" s="25" t="s">
        <v>1172</v>
      </c>
      <c r="E27" s="51">
        <v>44531</v>
      </c>
      <c r="F27" s="25" t="s">
        <v>1173</v>
      </c>
      <c r="G27" s="59" t="s">
        <v>1174</v>
      </c>
      <c r="H27" s="55">
        <v>64731.12</v>
      </c>
      <c r="I27" s="25" t="s">
        <v>1175</v>
      </c>
      <c r="J27" s="6" t="s">
        <v>1077</v>
      </c>
      <c r="K27" s="56"/>
    </row>
    <row r="28" spans="1:11" s="53" customFormat="1" ht="25.5">
      <c r="A28" s="6" t="s">
        <v>1078</v>
      </c>
      <c r="B28" s="6" t="s">
        <v>1071</v>
      </c>
      <c r="C28" s="6" t="s">
        <v>1176</v>
      </c>
      <c r="D28" s="25" t="s">
        <v>1177</v>
      </c>
      <c r="E28" s="51">
        <v>44743</v>
      </c>
      <c r="F28" s="25" t="s">
        <v>1178</v>
      </c>
      <c r="G28" s="6" t="s">
        <v>1090</v>
      </c>
      <c r="H28" s="87">
        <v>2946.16</v>
      </c>
      <c r="I28" s="52" t="s">
        <v>1179</v>
      </c>
      <c r="J28" s="6" t="s">
        <v>1077</v>
      </c>
      <c r="K28" s="48"/>
    </row>
    <row r="29" spans="1:11" s="53" customFormat="1" ht="25.5">
      <c r="A29" s="6" t="s">
        <v>1070</v>
      </c>
      <c r="B29" s="6" t="s">
        <v>1071</v>
      </c>
      <c r="C29" s="6" t="s">
        <v>1180</v>
      </c>
      <c r="D29" s="25" t="s">
        <v>1177</v>
      </c>
      <c r="E29" s="51">
        <v>45261</v>
      </c>
      <c r="F29" s="25" t="s">
        <v>1178</v>
      </c>
      <c r="G29" s="6" t="s">
        <v>1130</v>
      </c>
      <c r="H29" s="88"/>
      <c r="I29" s="52" t="s">
        <v>1181</v>
      </c>
      <c r="J29" s="6" t="s">
        <v>1077</v>
      </c>
      <c r="K29" s="48"/>
    </row>
    <row r="30" spans="1:11" s="53" customFormat="1" ht="55.5" customHeight="1">
      <c r="A30" s="6" t="s">
        <v>1078</v>
      </c>
      <c r="B30" s="6" t="s">
        <v>1182</v>
      </c>
      <c r="C30" s="6" t="s">
        <v>1183</v>
      </c>
      <c r="D30" s="25" t="s">
        <v>1184</v>
      </c>
      <c r="E30" s="51">
        <v>44797</v>
      </c>
      <c r="F30" s="25" t="s">
        <v>1185</v>
      </c>
      <c r="G30" s="6" t="s">
        <v>1186</v>
      </c>
      <c r="H30" s="55">
        <v>321.18</v>
      </c>
      <c r="I30" s="52" t="s">
        <v>1187</v>
      </c>
      <c r="J30" s="6" t="s">
        <v>1077</v>
      </c>
      <c r="K30" s="48"/>
    </row>
    <row r="31" spans="1:11" s="53" customFormat="1" ht="25.5">
      <c r="A31" s="6" t="s">
        <v>1070</v>
      </c>
      <c r="B31" s="6" t="s">
        <v>1071</v>
      </c>
      <c r="C31" s="6" t="s">
        <v>1188</v>
      </c>
      <c r="D31" s="25" t="s">
        <v>1189</v>
      </c>
      <c r="E31" s="51">
        <v>44317</v>
      </c>
      <c r="F31" s="25" t="s">
        <v>1154</v>
      </c>
      <c r="G31" s="6" t="s">
        <v>1190</v>
      </c>
      <c r="H31" s="55">
        <v>2899.2000000000003</v>
      </c>
      <c r="I31" s="52" t="s">
        <v>1191</v>
      </c>
      <c r="J31" s="6" t="s">
        <v>1077</v>
      </c>
      <c r="K31" s="48"/>
    </row>
    <row r="32" spans="1:11" s="61" customFormat="1" ht="25.5">
      <c r="A32" s="6" t="s">
        <v>1070</v>
      </c>
      <c r="B32" s="6" t="s">
        <v>1192</v>
      </c>
      <c r="C32" s="6" t="s">
        <v>1106</v>
      </c>
      <c r="D32" s="25" t="s">
        <v>1193</v>
      </c>
      <c r="E32" s="51">
        <v>44223</v>
      </c>
      <c r="F32" s="25" t="s">
        <v>1194</v>
      </c>
      <c r="G32" s="6" t="s">
        <v>1195</v>
      </c>
      <c r="H32" s="55">
        <v>1226761.1200000001</v>
      </c>
      <c r="I32" s="52" t="s">
        <v>1196</v>
      </c>
      <c r="J32" s="6" t="s">
        <v>1077</v>
      </c>
      <c r="K32" s="60"/>
    </row>
    <row r="33" spans="1:30" s="57" customFormat="1" ht="38.25">
      <c r="A33" s="6" t="s">
        <v>1078</v>
      </c>
      <c r="B33" s="6" t="s">
        <v>1071</v>
      </c>
      <c r="C33" s="6" t="s">
        <v>1197</v>
      </c>
      <c r="D33" s="25" t="s">
        <v>1198</v>
      </c>
      <c r="E33" s="51">
        <v>44743</v>
      </c>
      <c r="F33" s="25" t="s">
        <v>1199</v>
      </c>
      <c r="G33" s="31" t="s">
        <v>1200</v>
      </c>
      <c r="H33" s="87">
        <v>257620</v>
      </c>
      <c r="I33" s="52" t="s">
        <v>1201</v>
      </c>
      <c r="J33" s="6" t="s">
        <v>1077</v>
      </c>
      <c r="K33" s="56"/>
    </row>
    <row r="34" spans="1:30" s="57" customFormat="1" ht="38.25">
      <c r="A34" s="6" t="s">
        <v>1070</v>
      </c>
      <c r="B34" s="6" t="s">
        <v>1071</v>
      </c>
      <c r="C34" s="6" t="s">
        <v>1202</v>
      </c>
      <c r="D34" s="25" t="s">
        <v>1198</v>
      </c>
      <c r="E34" s="51">
        <v>45108</v>
      </c>
      <c r="F34" s="25" t="s">
        <v>1199</v>
      </c>
      <c r="G34" s="31" t="s">
        <v>1203</v>
      </c>
      <c r="H34" s="88"/>
      <c r="I34" s="52" t="s">
        <v>1204</v>
      </c>
      <c r="J34" s="6" t="s">
        <v>1077</v>
      </c>
      <c r="K34" s="56"/>
    </row>
    <row r="35" spans="1:30" s="53" customFormat="1" ht="51">
      <c r="A35" s="6" t="s">
        <v>1078</v>
      </c>
      <c r="B35" s="6" t="s">
        <v>1071</v>
      </c>
      <c r="C35" s="6" t="s">
        <v>1205</v>
      </c>
      <c r="D35" s="25" t="s">
        <v>1206</v>
      </c>
      <c r="E35" s="51">
        <v>44743</v>
      </c>
      <c r="F35" s="25" t="s">
        <v>1207</v>
      </c>
      <c r="G35" s="31" t="s">
        <v>1208</v>
      </c>
      <c r="H35" s="87">
        <v>283760</v>
      </c>
      <c r="I35" s="52" t="s">
        <v>1209</v>
      </c>
      <c r="J35" s="6" t="s">
        <v>1077</v>
      </c>
      <c r="K35" s="62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</row>
    <row r="36" spans="1:30" s="57" customFormat="1" ht="25.5">
      <c r="A36" s="6" t="s">
        <v>1078</v>
      </c>
      <c r="B36" s="6" t="s">
        <v>1071</v>
      </c>
      <c r="C36" s="6" t="s">
        <v>1210</v>
      </c>
      <c r="D36" s="25" t="s">
        <v>1206</v>
      </c>
      <c r="E36" s="51">
        <v>44743</v>
      </c>
      <c r="F36" s="25" t="s">
        <v>1211</v>
      </c>
      <c r="G36" s="31" t="s">
        <v>1090</v>
      </c>
      <c r="H36" s="91"/>
      <c r="I36" s="52" t="s">
        <v>1212</v>
      </c>
      <c r="J36" s="6" t="s">
        <v>1077</v>
      </c>
      <c r="K36" s="63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</row>
    <row r="37" spans="1:30" s="53" customFormat="1" ht="51">
      <c r="A37" s="6" t="s">
        <v>1070</v>
      </c>
      <c r="B37" s="6" t="s">
        <v>1071</v>
      </c>
      <c r="C37" s="6" t="s">
        <v>1213</v>
      </c>
      <c r="D37" s="25" t="s">
        <v>1206</v>
      </c>
      <c r="E37" s="51">
        <v>45170</v>
      </c>
      <c r="F37" s="25" t="s">
        <v>1207</v>
      </c>
      <c r="G37" s="31" t="s">
        <v>1214</v>
      </c>
      <c r="H37" s="91"/>
      <c r="I37" s="52" t="s">
        <v>1209</v>
      </c>
      <c r="J37" s="6" t="s">
        <v>1077</v>
      </c>
      <c r="K37" s="62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</row>
    <row r="38" spans="1:30" s="57" customFormat="1" ht="25.5">
      <c r="A38" s="6" t="s">
        <v>1070</v>
      </c>
      <c r="B38" s="6" t="s">
        <v>1071</v>
      </c>
      <c r="C38" s="6" t="s">
        <v>1215</v>
      </c>
      <c r="D38" s="25" t="s">
        <v>1206</v>
      </c>
      <c r="E38" s="51">
        <v>45108</v>
      </c>
      <c r="F38" s="25" t="s">
        <v>1211</v>
      </c>
      <c r="G38" s="31" t="s">
        <v>1093</v>
      </c>
      <c r="H38" s="88"/>
      <c r="I38" s="52" t="s">
        <v>1216</v>
      </c>
      <c r="J38" s="6" t="s">
        <v>1077</v>
      </c>
      <c r="K38" s="63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</row>
    <row r="39" spans="1:30" s="57" customFormat="1">
      <c r="A39" s="6" t="s">
        <v>1078</v>
      </c>
      <c r="B39" s="6" t="s">
        <v>1071</v>
      </c>
      <c r="C39" s="6" t="s">
        <v>1217</v>
      </c>
      <c r="D39" s="25" t="s">
        <v>1218</v>
      </c>
      <c r="E39" s="51">
        <v>44265</v>
      </c>
      <c r="F39" s="25" t="s">
        <v>1219</v>
      </c>
      <c r="G39" s="6" t="s">
        <v>1220</v>
      </c>
      <c r="H39" s="87">
        <v>16045</v>
      </c>
      <c r="I39" s="52" t="s">
        <v>1221</v>
      </c>
      <c r="J39" s="6" t="s">
        <v>1077</v>
      </c>
      <c r="K39" s="63"/>
      <c r="L39" s="64"/>
      <c r="M39" s="64"/>
      <c r="N39" s="64"/>
      <c r="O39" s="64"/>
      <c r="P39" s="64"/>
      <c r="Q39" s="64"/>
      <c r="R39" s="64"/>
      <c r="S39" s="64"/>
    </row>
    <row r="40" spans="1:30" s="57" customFormat="1">
      <c r="A40" s="6" t="s">
        <v>1070</v>
      </c>
      <c r="B40" s="6" t="s">
        <v>1071</v>
      </c>
      <c r="C40" s="6" t="s">
        <v>1222</v>
      </c>
      <c r="D40" s="25" t="s">
        <v>1218</v>
      </c>
      <c r="E40" s="51">
        <v>45057</v>
      </c>
      <c r="F40" s="25" t="s">
        <v>1219</v>
      </c>
      <c r="G40" s="6" t="s">
        <v>1223</v>
      </c>
      <c r="H40" s="88"/>
      <c r="I40" s="52" t="s">
        <v>1224</v>
      </c>
      <c r="J40" s="6" t="s">
        <v>1077</v>
      </c>
      <c r="K40" s="63"/>
      <c r="L40" s="64"/>
      <c r="M40" s="64"/>
      <c r="N40" s="64"/>
      <c r="O40" s="64"/>
      <c r="P40" s="64"/>
      <c r="Q40" s="64"/>
      <c r="R40" s="64"/>
      <c r="S40" s="64"/>
    </row>
    <row r="41" spans="1:30" s="53" customFormat="1">
      <c r="A41" s="6" t="s">
        <v>1070</v>
      </c>
      <c r="B41" s="6" t="s">
        <v>1113</v>
      </c>
      <c r="C41" s="6" t="s">
        <v>1225</v>
      </c>
      <c r="D41" s="25" t="s">
        <v>1226</v>
      </c>
      <c r="E41" s="51">
        <v>44805</v>
      </c>
      <c r="F41" s="54" t="s">
        <v>1227</v>
      </c>
      <c r="G41" s="6" t="s">
        <v>1228</v>
      </c>
      <c r="H41" s="55">
        <v>264687.17</v>
      </c>
      <c r="I41" s="52" t="s">
        <v>1229</v>
      </c>
      <c r="J41" s="6" t="s">
        <v>1077</v>
      </c>
      <c r="K41" s="62"/>
      <c r="L41" s="50"/>
      <c r="M41" s="50"/>
      <c r="N41" s="50"/>
    </row>
    <row r="42" spans="1:30" s="53" customFormat="1" ht="25.5">
      <c r="A42" s="6" t="s">
        <v>1070</v>
      </c>
      <c r="B42" s="6" t="s">
        <v>1119</v>
      </c>
      <c r="C42" s="6" t="s">
        <v>1230</v>
      </c>
      <c r="D42" s="25" t="s">
        <v>1231</v>
      </c>
      <c r="E42" s="51">
        <v>44558</v>
      </c>
      <c r="F42" s="54" t="s">
        <v>1232</v>
      </c>
      <c r="G42" s="6" t="s">
        <v>1233</v>
      </c>
      <c r="H42" s="55">
        <v>10815</v>
      </c>
      <c r="I42" s="52" t="s">
        <v>1234</v>
      </c>
      <c r="J42" s="6" t="s">
        <v>1077</v>
      </c>
      <c r="K42" s="62"/>
      <c r="L42" s="50"/>
      <c r="M42" s="50"/>
      <c r="N42" s="50"/>
    </row>
    <row r="43" spans="1:30" s="53" customFormat="1" ht="25.5">
      <c r="A43" s="6" t="s">
        <v>1078</v>
      </c>
      <c r="B43" s="6" t="s">
        <v>1071</v>
      </c>
      <c r="C43" s="6">
        <v>9224</v>
      </c>
      <c r="D43" s="25" t="s">
        <v>1235</v>
      </c>
      <c r="E43" s="51">
        <v>44743</v>
      </c>
      <c r="F43" s="25" t="s">
        <v>1236</v>
      </c>
      <c r="G43" s="6" t="s">
        <v>1090</v>
      </c>
      <c r="H43" s="87">
        <v>44655.8</v>
      </c>
      <c r="I43" s="52" t="s">
        <v>1237</v>
      </c>
      <c r="J43" s="6" t="s">
        <v>1077</v>
      </c>
      <c r="K43" s="48"/>
    </row>
    <row r="44" spans="1:30" s="53" customFormat="1" ht="25.5">
      <c r="A44" s="6" t="s">
        <v>1070</v>
      </c>
      <c r="B44" s="6" t="s">
        <v>1071</v>
      </c>
      <c r="C44" s="6">
        <v>9224</v>
      </c>
      <c r="D44" s="25" t="s">
        <v>1235</v>
      </c>
      <c r="E44" s="51">
        <v>45108</v>
      </c>
      <c r="F44" s="25" t="s">
        <v>1236</v>
      </c>
      <c r="G44" s="6" t="s">
        <v>1093</v>
      </c>
      <c r="H44" s="88"/>
      <c r="I44" s="52" t="s">
        <v>1237</v>
      </c>
      <c r="J44" s="6" t="s">
        <v>1077</v>
      </c>
      <c r="K44" s="48"/>
    </row>
    <row r="45" spans="1:30" ht="51">
      <c r="A45" s="6" t="s">
        <v>1070</v>
      </c>
      <c r="B45" s="6" t="s">
        <v>1119</v>
      </c>
      <c r="C45" s="6" t="s">
        <v>1238</v>
      </c>
      <c r="D45" s="25" t="s">
        <v>1239</v>
      </c>
      <c r="E45" s="51">
        <v>45170</v>
      </c>
      <c r="F45" s="25" t="s">
        <v>1240</v>
      </c>
      <c r="G45" s="6" t="s">
        <v>1214</v>
      </c>
      <c r="H45" s="55">
        <v>39245</v>
      </c>
      <c r="I45" s="52" t="s">
        <v>1241</v>
      </c>
      <c r="J45" s="6" t="s">
        <v>1077</v>
      </c>
      <c r="K45" s="48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</row>
    <row r="46" spans="1:30" ht="25.5">
      <c r="A46" s="6" t="s">
        <v>1078</v>
      </c>
      <c r="B46" s="6" t="s">
        <v>1242</v>
      </c>
      <c r="C46" s="6" t="s">
        <v>1243</v>
      </c>
      <c r="D46" s="25" t="s">
        <v>1244</v>
      </c>
      <c r="E46" s="51">
        <v>44484</v>
      </c>
      <c r="F46" s="54" t="s">
        <v>1245</v>
      </c>
      <c r="G46" s="6" t="s">
        <v>1246</v>
      </c>
      <c r="H46" s="87">
        <v>3124536.52</v>
      </c>
      <c r="I46" s="52" t="s">
        <v>1247</v>
      </c>
      <c r="J46" s="6" t="s">
        <v>1077</v>
      </c>
      <c r="K46" s="48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25.5">
      <c r="A47" s="6" t="s">
        <v>1070</v>
      </c>
      <c r="B47" s="6" t="s">
        <v>1242</v>
      </c>
      <c r="C47" s="6" t="s">
        <v>1248</v>
      </c>
      <c r="D47" s="25" t="s">
        <v>1244</v>
      </c>
      <c r="E47" s="51">
        <v>45214</v>
      </c>
      <c r="F47" s="54" t="s">
        <v>1245</v>
      </c>
      <c r="G47" s="6" t="s">
        <v>1249</v>
      </c>
      <c r="H47" s="88"/>
      <c r="I47" s="52" t="s">
        <v>1247</v>
      </c>
      <c r="J47" s="6" t="s">
        <v>1077</v>
      </c>
      <c r="K47" s="48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</row>
    <row r="48" spans="1:30" ht="25.5">
      <c r="A48" s="6" t="s">
        <v>1078</v>
      </c>
      <c r="B48" s="6" t="s">
        <v>1119</v>
      </c>
      <c r="C48" s="6" t="s">
        <v>1250</v>
      </c>
      <c r="D48" s="25" t="s">
        <v>1251</v>
      </c>
      <c r="E48" s="51">
        <v>44743</v>
      </c>
      <c r="F48" s="25" t="s">
        <v>1252</v>
      </c>
      <c r="G48" s="6" t="s">
        <v>1253</v>
      </c>
      <c r="H48" s="87">
        <v>89323.76</v>
      </c>
      <c r="I48" s="25" t="s">
        <v>1254</v>
      </c>
      <c r="J48" s="6" t="s">
        <v>1077</v>
      </c>
      <c r="K48" s="48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</row>
    <row r="49" spans="1:30" ht="25.5">
      <c r="A49" s="6" t="s">
        <v>1070</v>
      </c>
      <c r="B49" s="6" t="s">
        <v>1119</v>
      </c>
      <c r="C49" s="6" t="s">
        <v>1255</v>
      </c>
      <c r="D49" s="25" t="s">
        <v>1251</v>
      </c>
      <c r="E49" s="51">
        <v>45108</v>
      </c>
      <c r="F49" s="25" t="s">
        <v>1256</v>
      </c>
      <c r="G49" s="6" t="s">
        <v>1257</v>
      </c>
      <c r="H49" s="91"/>
      <c r="I49" s="25" t="s">
        <v>1258</v>
      </c>
      <c r="J49" s="6" t="s">
        <v>1077</v>
      </c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</row>
    <row r="50" spans="1:30" ht="25.5">
      <c r="A50" s="6" t="s">
        <v>1078</v>
      </c>
      <c r="B50" s="6" t="s">
        <v>1119</v>
      </c>
      <c r="C50" s="6" t="s">
        <v>1259</v>
      </c>
      <c r="D50" s="25" t="s">
        <v>1251</v>
      </c>
      <c r="E50" s="51">
        <v>44743</v>
      </c>
      <c r="F50" s="25" t="s">
        <v>1260</v>
      </c>
      <c r="G50" s="6" t="s">
        <v>1253</v>
      </c>
      <c r="H50" s="91"/>
      <c r="I50" s="25" t="s">
        <v>1261</v>
      </c>
      <c r="J50" s="6" t="s">
        <v>1077</v>
      </c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</row>
    <row r="51" spans="1:30" ht="25.5">
      <c r="A51" s="6" t="s">
        <v>1070</v>
      </c>
      <c r="B51" s="6" t="s">
        <v>1119</v>
      </c>
      <c r="C51" s="6" t="s">
        <v>1262</v>
      </c>
      <c r="D51" s="25" t="s">
        <v>1251</v>
      </c>
      <c r="E51" s="51">
        <v>45108</v>
      </c>
      <c r="F51" s="25" t="s">
        <v>1260</v>
      </c>
      <c r="G51" s="6" t="s">
        <v>1257</v>
      </c>
      <c r="H51" s="88"/>
      <c r="I51" s="25" t="s">
        <v>1263</v>
      </c>
      <c r="J51" s="6" t="s">
        <v>1077</v>
      </c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</row>
    <row r="52" spans="1:30" ht="90.75" customHeight="1">
      <c r="A52" s="6" t="s">
        <v>1078</v>
      </c>
      <c r="B52" s="6" t="s">
        <v>1113</v>
      </c>
      <c r="C52" s="6" t="s">
        <v>1264</v>
      </c>
      <c r="D52" s="25" t="s">
        <v>1251</v>
      </c>
      <c r="E52" s="51">
        <v>44743</v>
      </c>
      <c r="F52" s="54" t="s">
        <v>1265</v>
      </c>
      <c r="G52" s="6" t="s">
        <v>1253</v>
      </c>
      <c r="H52" s="87">
        <v>536005.96</v>
      </c>
      <c r="I52" s="65" t="s">
        <v>1266</v>
      </c>
      <c r="J52" s="27" t="s">
        <v>1077</v>
      </c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</row>
    <row r="53" spans="1:30" ht="84.75" customHeight="1">
      <c r="A53" s="6" t="s">
        <v>1070</v>
      </c>
      <c r="B53" s="6" t="s">
        <v>1113</v>
      </c>
      <c r="C53" s="6" t="s">
        <v>1267</v>
      </c>
      <c r="D53" s="25" t="s">
        <v>1251</v>
      </c>
      <c r="E53" s="51">
        <v>45108</v>
      </c>
      <c r="F53" s="54" t="s">
        <v>1265</v>
      </c>
      <c r="G53" s="6" t="s">
        <v>1257</v>
      </c>
      <c r="H53" s="91"/>
      <c r="I53" s="65" t="s">
        <v>1268</v>
      </c>
      <c r="J53" s="27" t="s">
        <v>1077</v>
      </c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</row>
    <row r="54" spans="1:30" ht="38.25">
      <c r="A54" s="6" t="s">
        <v>1078</v>
      </c>
      <c r="B54" s="6" t="s">
        <v>1113</v>
      </c>
      <c r="C54" s="6" t="s">
        <v>1269</v>
      </c>
      <c r="D54" s="25" t="s">
        <v>1251</v>
      </c>
      <c r="E54" s="51">
        <v>44743</v>
      </c>
      <c r="F54" s="54" t="s">
        <v>1270</v>
      </c>
      <c r="G54" s="6" t="s">
        <v>1253</v>
      </c>
      <c r="H54" s="91"/>
      <c r="I54" s="65" t="s">
        <v>1271</v>
      </c>
      <c r="J54" s="27" t="s">
        <v>1077</v>
      </c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</row>
    <row r="55" spans="1:30" ht="38.25">
      <c r="A55" s="6" t="s">
        <v>1070</v>
      </c>
      <c r="B55" s="6" t="s">
        <v>1113</v>
      </c>
      <c r="C55" s="6" t="s">
        <v>1272</v>
      </c>
      <c r="D55" s="25" t="s">
        <v>1251</v>
      </c>
      <c r="E55" s="51">
        <v>45108</v>
      </c>
      <c r="F55" s="54" t="s">
        <v>1270</v>
      </c>
      <c r="G55" s="6" t="s">
        <v>1257</v>
      </c>
      <c r="H55" s="88"/>
      <c r="I55" s="65" t="s">
        <v>1273</v>
      </c>
      <c r="J55" s="6" t="s">
        <v>1077</v>
      </c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</row>
    <row r="56" spans="1:30" ht="51">
      <c r="A56" s="6" t="s">
        <v>1078</v>
      </c>
      <c r="B56" s="6" t="s">
        <v>1071</v>
      </c>
      <c r="C56" s="6" t="s">
        <v>1274</v>
      </c>
      <c r="D56" s="25" t="s">
        <v>1275</v>
      </c>
      <c r="E56" s="51">
        <v>44326</v>
      </c>
      <c r="F56" s="25" t="s">
        <v>1276</v>
      </c>
      <c r="G56" s="6" t="s">
        <v>1277</v>
      </c>
      <c r="H56" s="87">
        <v>46580</v>
      </c>
      <c r="I56" s="52" t="s">
        <v>1076</v>
      </c>
      <c r="J56" s="6" t="s">
        <v>1077</v>
      </c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spans="1:30" ht="51">
      <c r="A57" s="6" t="s">
        <v>1070</v>
      </c>
      <c r="B57" s="6" t="s">
        <v>1071</v>
      </c>
      <c r="C57" s="6" t="s">
        <v>1278</v>
      </c>
      <c r="D57" s="25" t="s">
        <v>1275</v>
      </c>
      <c r="E57" s="51">
        <v>45231</v>
      </c>
      <c r="F57" s="25" t="s">
        <v>1276</v>
      </c>
      <c r="G57" s="6" t="s">
        <v>1279</v>
      </c>
      <c r="H57" s="88"/>
      <c r="I57" s="52" t="s">
        <v>1076</v>
      </c>
      <c r="J57" s="6" t="s">
        <v>1077</v>
      </c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spans="1:30" ht="25.5">
      <c r="A58" s="6" t="s">
        <v>1078</v>
      </c>
      <c r="B58" s="6" t="s">
        <v>1242</v>
      </c>
      <c r="C58" s="6" t="s">
        <v>1280</v>
      </c>
      <c r="D58" s="25" t="s">
        <v>1281</v>
      </c>
      <c r="E58" s="51">
        <v>44743</v>
      </c>
      <c r="F58" s="54" t="s">
        <v>1282</v>
      </c>
      <c r="G58" s="6" t="s">
        <v>1200</v>
      </c>
      <c r="H58" s="87">
        <v>163075.60999999999</v>
      </c>
      <c r="I58" s="52" t="s">
        <v>1247</v>
      </c>
      <c r="J58" s="6" t="s">
        <v>1077</v>
      </c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spans="1:30" ht="25.5">
      <c r="A59" s="6" t="s">
        <v>1070</v>
      </c>
      <c r="B59" s="6" t="s">
        <v>1242</v>
      </c>
      <c r="C59" s="6" t="s">
        <v>1283</v>
      </c>
      <c r="D59" s="25" t="s">
        <v>1281</v>
      </c>
      <c r="E59" s="51">
        <v>45108</v>
      </c>
      <c r="F59" s="54" t="s">
        <v>1282</v>
      </c>
      <c r="G59" s="6" t="s">
        <v>1284</v>
      </c>
      <c r="H59" s="88"/>
      <c r="I59" s="52" t="s">
        <v>1247</v>
      </c>
      <c r="J59" s="6" t="s">
        <v>1077</v>
      </c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spans="1:30" ht="38.25">
      <c r="A60" s="6" t="s">
        <v>1070</v>
      </c>
      <c r="B60" s="6" t="s">
        <v>1071</v>
      </c>
      <c r="C60" s="6" t="s">
        <v>1285</v>
      </c>
      <c r="D60" s="25" t="s">
        <v>1286</v>
      </c>
      <c r="E60" s="51">
        <v>45017</v>
      </c>
      <c r="F60" s="25" t="s">
        <v>1287</v>
      </c>
      <c r="G60" s="6" t="s">
        <v>1288</v>
      </c>
      <c r="H60" s="55">
        <v>26400</v>
      </c>
      <c r="I60" s="52" t="s">
        <v>1289</v>
      </c>
      <c r="J60" s="6" t="s">
        <v>1077</v>
      </c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1:30" ht="25.5">
      <c r="A61" s="6" t="s">
        <v>1078</v>
      </c>
      <c r="B61" s="6" t="s">
        <v>1071</v>
      </c>
      <c r="C61" s="6" t="s">
        <v>1106</v>
      </c>
      <c r="D61" s="25" t="s">
        <v>1290</v>
      </c>
      <c r="E61" s="51">
        <v>44652</v>
      </c>
      <c r="F61" s="25" t="s">
        <v>1291</v>
      </c>
      <c r="G61" s="6" t="s">
        <v>1292</v>
      </c>
      <c r="H61" s="55">
        <v>70599.259999999995</v>
      </c>
      <c r="I61" s="52" t="s">
        <v>1293</v>
      </c>
      <c r="J61" s="6" t="s">
        <v>1077</v>
      </c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spans="1:30" ht="25.5">
      <c r="A62" s="6" t="s">
        <v>1070</v>
      </c>
      <c r="B62" s="6" t="s">
        <v>1071</v>
      </c>
      <c r="C62" s="6" t="s">
        <v>1106</v>
      </c>
      <c r="D62" s="25" t="s">
        <v>1290</v>
      </c>
      <c r="E62" s="51">
        <v>45017</v>
      </c>
      <c r="F62" s="25" t="s">
        <v>1291</v>
      </c>
      <c r="G62" s="6" t="s">
        <v>1294</v>
      </c>
      <c r="H62" s="55">
        <v>64402.23</v>
      </c>
      <c r="I62" s="52" t="s">
        <v>1295</v>
      </c>
      <c r="J62" s="6" t="s">
        <v>1077</v>
      </c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spans="1:30" ht="76.5">
      <c r="A63" s="6" t="s">
        <v>1078</v>
      </c>
      <c r="B63" s="6" t="s">
        <v>1071</v>
      </c>
      <c r="C63" s="6" t="s">
        <v>1296</v>
      </c>
      <c r="D63" s="25" t="s">
        <v>1297</v>
      </c>
      <c r="E63" s="51">
        <v>44470</v>
      </c>
      <c r="F63" s="25" t="s">
        <v>1298</v>
      </c>
      <c r="G63" s="6" t="s">
        <v>1299</v>
      </c>
      <c r="H63" s="55">
        <v>17674.999999999996</v>
      </c>
      <c r="I63" s="52" t="s">
        <v>1300</v>
      </c>
      <c r="J63" s="6" t="s">
        <v>1077</v>
      </c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spans="1:30" ht="25.5">
      <c r="A64" s="6" t="s">
        <v>1078</v>
      </c>
      <c r="B64" s="6" t="s">
        <v>1071</v>
      </c>
      <c r="C64" s="6" t="s">
        <v>1301</v>
      </c>
      <c r="D64" s="25" t="s">
        <v>1302</v>
      </c>
      <c r="E64" s="51">
        <v>44743</v>
      </c>
      <c r="F64" s="25" t="s">
        <v>1303</v>
      </c>
      <c r="G64" s="31" t="s">
        <v>1090</v>
      </c>
      <c r="H64" s="55">
        <v>744557.22</v>
      </c>
      <c r="I64" s="52" t="s">
        <v>1304</v>
      </c>
      <c r="J64" s="6" t="s">
        <v>1077</v>
      </c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spans="1:30" ht="25.5">
      <c r="A65" s="6" t="s">
        <v>1070</v>
      </c>
      <c r="B65" s="6" t="s">
        <v>1071</v>
      </c>
      <c r="C65" s="6">
        <v>9912264099</v>
      </c>
      <c r="D65" s="25" t="s">
        <v>1305</v>
      </c>
      <c r="E65" s="51">
        <v>42257</v>
      </c>
      <c r="F65" s="25" t="s">
        <v>1306</v>
      </c>
      <c r="G65" s="31" t="s">
        <v>1307</v>
      </c>
      <c r="H65" s="55">
        <v>31482.27</v>
      </c>
      <c r="I65" s="52" t="s">
        <v>1308</v>
      </c>
      <c r="J65" s="6" t="s">
        <v>1077</v>
      </c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spans="1:30" ht="51">
      <c r="A66" s="6" t="s">
        <v>1078</v>
      </c>
      <c r="B66" s="6" t="s">
        <v>1071</v>
      </c>
      <c r="C66" s="6" t="s">
        <v>1309</v>
      </c>
      <c r="D66" s="25" t="s">
        <v>1310</v>
      </c>
      <c r="E66" s="51">
        <v>44606</v>
      </c>
      <c r="F66" s="25" t="s">
        <v>1311</v>
      </c>
      <c r="G66" s="31" t="s">
        <v>1312</v>
      </c>
      <c r="H66" s="55">
        <v>3621</v>
      </c>
      <c r="I66" s="52" t="s">
        <v>1313</v>
      </c>
      <c r="J66" s="6" t="s">
        <v>1077</v>
      </c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spans="1:30" ht="38.25">
      <c r="A67" s="6" t="s">
        <v>1078</v>
      </c>
      <c r="B67" s="6" t="s">
        <v>1071</v>
      </c>
      <c r="C67" s="6" t="s">
        <v>1314</v>
      </c>
      <c r="D67" s="25" t="s">
        <v>1315</v>
      </c>
      <c r="E67" s="51">
        <v>44348</v>
      </c>
      <c r="F67" s="25" t="s">
        <v>1316</v>
      </c>
      <c r="G67" s="31" t="s">
        <v>1317</v>
      </c>
      <c r="H67" s="87">
        <v>102821.28</v>
      </c>
      <c r="I67" s="52" t="s">
        <v>1318</v>
      </c>
      <c r="J67" s="6" t="s">
        <v>1077</v>
      </c>
      <c r="K67" s="48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spans="1:30" ht="38.25">
      <c r="A68" s="6" t="s">
        <v>1070</v>
      </c>
      <c r="B68" s="6" t="s">
        <v>1071</v>
      </c>
      <c r="C68" s="6" t="s">
        <v>1319</v>
      </c>
      <c r="D68" s="25" t="s">
        <v>1315</v>
      </c>
      <c r="E68" s="51">
        <v>45078</v>
      </c>
      <c r="F68" s="25" t="s">
        <v>1316</v>
      </c>
      <c r="G68" s="31" t="s">
        <v>1320</v>
      </c>
      <c r="H68" s="88"/>
      <c r="I68" s="52" t="s">
        <v>1321</v>
      </c>
      <c r="J68" s="6" t="s">
        <v>1077</v>
      </c>
      <c r="K68" s="48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spans="1:30" ht="38.25">
      <c r="A69" s="6" t="s">
        <v>1070</v>
      </c>
      <c r="B69" s="6" t="s">
        <v>1071</v>
      </c>
      <c r="C69" s="6" t="s">
        <v>1322</v>
      </c>
      <c r="D69" s="25" t="s">
        <v>1323</v>
      </c>
      <c r="E69" s="51">
        <v>45261</v>
      </c>
      <c r="F69" s="25" t="s">
        <v>1324</v>
      </c>
      <c r="G69" s="6" t="s">
        <v>1325</v>
      </c>
      <c r="H69" s="55">
        <v>0</v>
      </c>
      <c r="I69" s="52" t="s">
        <v>1326</v>
      </c>
      <c r="J69" s="6" t="s">
        <v>1327</v>
      </c>
      <c r="K69" s="48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spans="1:30" ht="58.5" customHeight="1">
      <c r="A70" s="6" t="s">
        <v>1070</v>
      </c>
      <c r="B70" s="6" t="s">
        <v>1071</v>
      </c>
      <c r="C70" s="6" t="s">
        <v>1328</v>
      </c>
      <c r="D70" s="25" t="s">
        <v>1329</v>
      </c>
      <c r="E70" s="51">
        <v>44986</v>
      </c>
      <c r="F70" s="25" t="s">
        <v>1330</v>
      </c>
      <c r="G70" s="31" t="s">
        <v>1331</v>
      </c>
      <c r="H70" s="87">
        <v>150600</v>
      </c>
      <c r="I70" s="52" t="s">
        <v>1332</v>
      </c>
      <c r="J70" s="6" t="s">
        <v>1077</v>
      </c>
      <c r="O70" s="53"/>
      <c r="P70" s="53"/>
      <c r="Q70" s="53"/>
      <c r="R70" s="53"/>
      <c r="S70" s="53"/>
    </row>
    <row r="71" spans="1:30" ht="38.25">
      <c r="A71" s="6" t="s">
        <v>1070</v>
      </c>
      <c r="B71" s="6" t="s">
        <v>1071</v>
      </c>
      <c r="C71" s="6" t="s">
        <v>1333</v>
      </c>
      <c r="D71" s="25" t="s">
        <v>1329</v>
      </c>
      <c r="E71" s="51">
        <v>44963</v>
      </c>
      <c r="F71" s="25" t="s">
        <v>1334</v>
      </c>
      <c r="G71" s="31" t="s">
        <v>1335</v>
      </c>
      <c r="H71" s="88"/>
      <c r="I71" s="52" t="s">
        <v>1336</v>
      </c>
      <c r="J71" s="6" t="s">
        <v>1077</v>
      </c>
      <c r="O71" s="53"/>
      <c r="P71" s="53"/>
      <c r="Q71" s="53"/>
      <c r="R71" s="53"/>
      <c r="S71" s="53"/>
    </row>
    <row r="72" spans="1:30">
      <c r="A72" s="6" t="s">
        <v>1070</v>
      </c>
      <c r="B72" s="6" t="s">
        <v>1119</v>
      </c>
      <c r="C72" s="6" t="s">
        <v>1337</v>
      </c>
      <c r="D72" s="25" t="s">
        <v>1338</v>
      </c>
      <c r="E72" s="51">
        <v>43720</v>
      </c>
      <c r="F72" s="25" t="s">
        <v>1339</v>
      </c>
      <c r="G72" s="6" t="s">
        <v>1340</v>
      </c>
      <c r="H72" s="87">
        <f>640108.08+2376</f>
        <v>642484.07999999996</v>
      </c>
      <c r="I72" s="52" t="s">
        <v>1341</v>
      </c>
      <c r="J72" s="6" t="s">
        <v>1077</v>
      </c>
      <c r="O72" s="53"/>
      <c r="P72" s="53"/>
      <c r="Q72" s="53"/>
      <c r="R72" s="53"/>
      <c r="S72" s="53"/>
    </row>
    <row r="73" spans="1:30">
      <c r="A73" s="6" t="s">
        <v>1070</v>
      </c>
      <c r="B73" s="6" t="s">
        <v>1119</v>
      </c>
      <c r="C73" s="6" t="s">
        <v>1342</v>
      </c>
      <c r="D73" s="25" t="s">
        <v>1338</v>
      </c>
      <c r="E73" s="51">
        <v>43717</v>
      </c>
      <c r="F73" s="25" t="s">
        <v>1339</v>
      </c>
      <c r="G73" s="6" t="s">
        <v>1343</v>
      </c>
      <c r="H73" s="91"/>
      <c r="I73" s="52" t="s">
        <v>1344</v>
      </c>
      <c r="J73" s="6" t="s">
        <v>1077</v>
      </c>
      <c r="O73" s="53"/>
      <c r="P73" s="53"/>
      <c r="Q73" s="53"/>
      <c r="R73" s="53"/>
      <c r="S73" s="53"/>
    </row>
    <row r="74" spans="1:30">
      <c r="A74" s="6" t="s">
        <v>1070</v>
      </c>
      <c r="B74" s="6" t="s">
        <v>1119</v>
      </c>
      <c r="C74" s="6" t="s">
        <v>1345</v>
      </c>
      <c r="D74" s="25" t="s">
        <v>1338</v>
      </c>
      <c r="E74" s="51">
        <v>44705</v>
      </c>
      <c r="F74" s="25" t="s">
        <v>1339</v>
      </c>
      <c r="G74" s="31" t="s">
        <v>1346</v>
      </c>
      <c r="H74" s="88"/>
      <c r="I74" s="52" t="s">
        <v>1347</v>
      </c>
      <c r="J74" s="6" t="s">
        <v>1077</v>
      </c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spans="1:30" ht="99.75" customHeight="1">
      <c r="A75" s="6" t="s">
        <v>1078</v>
      </c>
      <c r="B75" s="6" t="s">
        <v>1113</v>
      </c>
      <c r="C75" s="6" t="s">
        <v>1348</v>
      </c>
      <c r="D75" s="25" t="s">
        <v>1349</v>
      </c>
      <c r="E75" s="51">
        <v>43252</v>
      </c>
      <c r="F75" s="25" t="s">
        <v>1350</v>
      </c>
      <c r="G75" s="6" t="s">
        <v>1351</v>
      </c>
      <c r="H75" s="87">
        <v>230139.17</v>
      </c>
      <c r="I75" s="52" t="s">
        <v>1352</v>
      </c>
      <c r="J75" s="6" t="s">
        <v>1077</v>
      </c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spans="1:30" ht="94.5" customHeight="1">
      <c r="A76" s="6" t="s">
        <v>1070</v>
      </c>
      <c r="B76" s="6" t="s">
        <v>1113</v>
      </c>
      <c r="C76" s="6" t="s">
        <v>1348</v>
      </c>
      <c r="D76" s="25" t="s">
        <v>1349</v>
      </c>
      <c r="E76" s="51">
        <v>45078</v>
      </c>
      <c r="F76" s="25" t="s">
        <v>1350</v>
      </c>
      <c r="G76" s="6" t="s">
        <v>1353</v>
      </c>
      <c r="H76" s="88"/>
      <c r="I76" s="52" t="s">
        <v>1352</v>
      </c>
      <c r="J76" s="6" t="s">
        <v>1077</v>
      </c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spans="1:30">
      <c r="A77" s="6" t="s">
        <v>1078</v>
      </c>
      <c r="B77" s="6" t="s">
        <v>1071</v>
      </c>
      <c r="C77" s="6" t="s">
        <v>1354</v>
      </c>
      <c r="D77" s="25" t="s">
        <v>1355</v>
      </c>
      <c r="E77" s="66">
        <v>44378</v>
      </c>
      <c r="F77" s="25" t="s">
        <v>1356</v>
      </c>
      <c r="G77" s="6" t="s">
        <v>1357</v>
      </c>
      <c r="H77" s="87">
        <v>27600</v>
      </c>
      <c r="I77" s="52" t="s">
        <v>1358</v>
      </c>
      <c r="J77" s="6" t="s">
        <v>1077</v>
      </c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spans="1:30">
      <c r="A78" s="6" t="s">
        <v>1070</v>
      </c>
      <c r="B78" s="6" t="s">
        <v>1071</v>
      </c>
      <c r="C78" s="6" t="s">
        <v>1359</v>
      </c>
      <c r="D78" s="25" t="s">
        <v>1355</v>
      </c>
      <c r="E78" s="66">
        <v>45108</v>
      </c>
      <c r="F78" s="25" t="s">
        <v>1356</v>
      </c>
      <c r="G78" s="6" t="s">
        <v>1360</v>
      </c>
      <c r="H78" s="88"/>
      <c r="I78" s="52" t="s">
        <v>1358</v>
      </c>
      <c r="J78" s="6" t="s">
        <v>1077</v>
      </c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spans="1:30" ht="38.25">
      <c r="A79" s="6" t="s">
        <v>1070</v>
      </c>
      <c r="B79" s="6" t="s">
        <v>1071</v>
      </c>
      <c r="C79" s="6" t="s">
        <v>1361</v>
      </c>
      <c r="D79" s="25" t="s">
        <v>1362</v>
      </c>
      <c r="E79" s="66">
        <v>42488</v>
      </c>
      <c r="F79" s="25" t="s">
        <v>1363</v>
      </c>
      <c r="G79" s="6" t="s">
        <v>1169</v>
      </c>
      <c r="H79" s="55">
        <v>41318.219999999994</v>
      </c>
      <c r="I79" s="52" t="s">
        <v>1364</v>
      </c>
      <c r="J79" s="6" t="s">
        <v>1077</v>
      </c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spans="1:30" ht="38.25">
      <c r="A80" s="6" t="s">
        <v>1078</v>
      </c>
      <c r="B80" s="6" t="s">
        <v>1113</v>
      </c>
      <c r="C80" s="6" t="s">
        <v>1365</v>
      </c>
      <c r="D80" s="25" t="s">
        <v>1366</v>
      </c>
      <c r="E80" s="51">
        <v>44743</v>
      </c>
      <c r="F80" s="25" t="s">
        <v>1367</v>
      </c>
      <c r="G80" s="6" t="s">
        <v>1090</v>
      </c>
      <c r="H80" s="87">
        <v>238017.03</v>
      </c>
      <c r="I80" s="52" t="s">
        <v>1368</v>
      </c>
      <c r="J80" s="6" t="s">
        <v>1077</v>
      </c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spans="1:30" ht="38.25">
      <c r="A81" s="6" t="s">
        <v>1070</v>
      </c>
      <c r="B81" s="6" t="s">
        <v>1113</v>
      </c>
      <c r="C81" s="6" t="s">
        <v>1369</v>
      </c>
      <c r="D81" s="25" t="s">
        <v>1366</v>
      </c>
      <c r="E81" s="51">
        <v>45108</v>
      </c>
      <c r="F81" s="25" t="s">
        <v>1367</v>
      </c>
      <c r="G81" s="6" t="s">
        <v>1093</v>
      </c>
      <c r="H81" s="88"/>
      <c r="I81" s="52" t="s">
        <v>1370</v>
      </c>
      <c r="J81" s="6" t="s">
        <v>1077</v>
      </c>
      <c r="O81" s="53"/>
      <c r="P81" s="53"/>
      <c r="Q81" s="53"/>
      <c r="R81" s="53"/>
      <c r="S81" s="53"/>
    </row>
    <row r="82" spans="1:30" ht="76.5">
      <c r="A82" s="6" t="s">
        <v>1078</v>
      </c>
      <c r="B82" s="6" t="s">
        <v>1113</v>
      </c>
      <c r="C82" s="6" t="s">
        <v>1371</v>
      </c>
      <c r="D82" s="25" t="s">
        <v>1372</v>
      </c>
      <c r="E82" s="51">
        <v>44378</v>
      </c>
      <c r="F82" s="25" t="s">
        <v>1373</v>
      </c>
      <c r="G82" s="6" t="s">
        <v>1374</v>
      </c>
      <c r="H82" s="87">
        <v>186041.88</v>
      </c>
      <c r="I82" s="52" t="s">
        <v>1375</v>
      </c>
      <c r="J82" s="6" t="s">
        <v>1077</v>
      </c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spans="1:30" ht="89.25" customHeight="1">
      <c r="A83" s="6" t="s">
        <v>1070</v>
      </c>
      <c r="B83" s="6" t="s">
        <v>1113</v>
      </c>
      <c r="C83" s="6" t="s">
        <v>1376</v>
      </c>
      <c r="D83" s="25" t="s">
        <v>1372</v>
      </c>
      <c r="E83" s="51">
        <v>45231</v>
      </c>
      <c r="F83" s="25" t="s">
        <v>1373</v>
      </c>
      <c r="G83" s="6" t="s">
        <v>1357</v>
      </c>
      <c r="H83" s="88"/>
      <c r="I83" s="52" t="s">
        <v>1377</v>
      </c>
      <c r="J83" s="6" t="s">
        <v>1077</v>
      </c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spans="1:30" ht="38.25">
      <c r="A84" s="6" t="s">
        <v>1070</v>
      </c>
      <c r="B84" s="6" t="s">
        <v>1119</v>
      </c>
      <c r="C84" s="6">
        <v>2681</v>
      </c>
      <c r="D84" s="25" t="s">
        <v>1378</v>
      </c>
      <c r="E84" s="51">
        <v>45217</v>
      </c>
      <c r="F84" s="25" t="s">
        <v>1379</v>
      </c>
      <c r="G84" s="6" t="s">
        <v>1380</v>
      </c>
      <c r="H84" s="55">
        <v>4823.2</v>
      </c>
      <c r="I84" s="52" t="s">
        <v>1381</v>
      </c>
      <c r="J84" s="6" t="s">
        <v>1077</v>
      </c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spans="1:30" ht="25.5">
      <c r="A85" s="6" t="s">
        <v>1070</v>
      </c>
      <c r="B85" s="6" t="s">
        <v>1071</v>
      </c>
      <c r="C85" s="6" t="s">
        <v>1162</v>
      </c>
      <c r="D85" s="54" t="s">
        <v>1382</v>
      </c>
      <c r="E85" s="51">
        <v>43801</v>
      </c>
      <c r="F85" s="54" t="s">
        <v>1383</v>
      </c>
      <c r="G85" s="31" t="s">
        <v>1384</v>
      </c>
      <c r="H85" s="55">
        <v>51474</v>
      </c>
      <c r="I85" s="52" t="s">
        <v>1385</v>
      </c>
      <c r="J85" s="6" t="s">
        <v>1077</v>
      </c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spans="1:30" ht="97.5" customHeight="1">
      <c r="A86" s="6" t="s">
        <v>1070</v>
      </c>
      <c r="B86" s="6" t="s">
        <v>1071</v>
      </c>
      <c r="C86" s="6" t="s">
        <v>1386</v>
      </c>
      <c r="D86" s="54" t="s">
        <v>1387</v>
      </c>
      <c r="E86" s="51">
        <v>45005</v>
      </c>
      <c r="F86" s="54" t="s">
        <v>1388</v>
      </c>
      <c r="G86" s="31" t="s">
        <v>1389</v>
      </c>
      <c r="H86" s="55">
        <v>2283.6</v>
      </c>
      <c r="I86" s="52" t="s">
        <v>1390</v>
      </c>
      <c r="J86" s="6" t="s">
        <v>1077</v>
      </c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ht="25.5">
      <c r="A87" s="6" t="s">
        <v>1070</v>
      </c>
      <c r="B87" s="6" t="s">
        <v>1071</v>
      </c>
      <c r="C87" s="6" t="s">
        <v>1391</v>
      </c>
      <c r="D87" s="25" t="s">
        <v>1392</v>
      </c>
      <c r="E87" s="51">
        <v>45180</v>
      </c>
      <c r="F87" s="25" t="s">
        <v>1393</v>
      </c>
      <c r="G87" s="6" t="s">
        <v>1394</v>
      </c>
      <c r="H87" s="67">
        <v>8250</v>
      </c>
      <c r="I87" s="52" t="s">
        <v>1395</v>
      </c>
      <c r="J87" s="6" t="s">
        <v>1077</v>
      </c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spans="1:30" ht="25.5">
      <c r="A88" s="6" t="s">
        <v>1070</v>
      </c>
      <c r="B88" s="6" t="s">
        <v>1071</v>
      </c>
      <c r="C88" s="6" t="s">
        <v>1396</v>
      </c>
      <c r="D88" s="25" t="s">
        <v>1397</v>
      </c>
      <c r="E88" s="51">
        <v>44531</v>
      </c>
      <c r="F88" s="25" t="s">
        <v>1398</v>
      </c>
      <c r="G88" s="6" t="s">
        <v>1399</v>
      </c>
      <c r="H88" s="67">
        <v>48000</v>
      </c>
      <c r="I88" s="52" t="s">
        <v>1400</v>
      </c>
      <c r="J88" s="6" t="s">
        <v>1077</v>
      </c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spans="1:30" ht="25.5">
      <c r="A89" s="6" t="s">
        <v>1070</v>
      </c>
      <c r="B89" s="6" t="s">
        <v>1071</v>
      </c>
      <c r="C89" s="6" t="s">
        <v>1162</v>
      </c>
      <c r="D89" s="25" t="s">
        <v>1401</v>
      </c>
      <c r="E89" s="51">
        <v>44194</v>
      </c>
      <c r="F89" s="25" t="s">
        <v>1402</v>
      </c>
      <c r="G89" s="31" t="s">
        <v>1403</v>
      </c>
      <c r="H89" s="55">
        <v>3694.1099999999956</v>
      </c>
      <c r="I89" s="52" t="s">
        <v>1404</v>
      </c>
      <c r="J89" s="6" t="s">
        <v>1077</v>
      </c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spans="1:30" ht="51">
      <c r="A90" s="6" t="s">
        <v>1078</v>
      </c>
      <c r="B90" s="6" t="s">
        <v>1071</v>
      </c>
      <c r="C90" s="6" t="s">
        <v>1405</v>
      </c>
      <c r="D90" s="25" t="s">
        <v>1406</v>
      </c>
      <c r="E90" s="51">
        <v>44743</v>
      </c>
      <c r="F90" s="25" t="s">
        <v>1407</v>
      </c>
      <c r="G90" s="6" t="s">
        <v>1090</v>
      </c>
      <c r="H90" s="87">
        <v>766714.67</v>
      </c>
      <c r="I90" s="52" t="s">
        <v>1408</v>
      </c>
      <c r="J90" s="6" t="s">
        <v>1077</v>
      </c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spans="1:30" ht="51">
      <c r="A91" s="6" t="s">
        <v>1070</v>
      </c>
      <c r="B91" s="6" t="s">
        <v>1071</v>
      </c>
      <c r="C91" s="6" t="s">
        <v>1409</v>
      </c>
      <c r="D91" s="25" t="s">
        <v>1406</v>
      </c>
      <c r="E91" s="51">
        <v>45108</v>
      </c>
      <c r="F91" s="25" t="s">
        <v>1407</v>
      </c>
      <c r="G91" s="6" t="s">
        <v>1093</v>
      </c>
      <c r="H91" s="88"/>
      <c r="I91" s="52" t="s">
        <v>1408</v>
      </c>
      <c r="J91" s="6" t="s">
        <v>1077</v>
      </c>
      <c r="K91" s="48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spans="1:30" ht="51">
      <c r="A92" s="6" t="s">
        <v>1070</v>
      </c>
      <c r="B92" s="6" t="s">
        <v>1071</v>
      </c>
      <c r="C92" s="6" t="s">
        <v>1410</v>
      </c>
      <c r="D92" s="25" t="s">
        <v>1411</v>
      </c>
      <c r="E92" s="51">
        <v>44378</v>
      </c>
      <c r="F92" s="25" t="s">
        <v>1412</v>
      </c>
      <c r="G92" s="6" t="s">
        <v>1357</v>
      </c>
      <c r="H92" s="87">
        <v>112102</v>
      </c>
      <c r="I92" s="52" t="s">
        <v>1413</v>
      </c>
      <c r="J92" s="6" t="s">
        <v>1077</v>
      </c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spans="1:30" ht="51">
      <c r="A93" s="6" t="s">
        <v>1070</v>
      </c>
      <c r="B93" s="6" t="s">
        <v>1071</v>
      </c>
      <c r="C93" s="6" t="s">
        <v>1414</v>
      </c>
      <c r="D93" s="25" t="s">
        <v>1411</v>
      </c>
      <c r="E93" s="51">
        <v>45108</v>
      </c>
      <c r="F93" s="25" t="s">
        <v>1412</v>
      </c>
      <c r="G93" s="6" t="s">
        <v>1360</v>
      </c>
      <c r="H93" s="91"/>
      <c r="I93" s="52" t="s">
        <v>1413</v>
      </c>
      <c r="J93" s="6" t="s">
        <v>1077</v>
      </c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spans="1:30" ht="25.5">
      <c r="A94" s="6" t="s">
        <v>1078</v>
      </c>
      <c r="B94" s="6" t="s">
        <v>1071</v>
      </c>
      <c r="C94" s="6" t="s">
        <v>1415</v>
      </c>
      <c r="D94" s="25" t="s">
        <v>1411</v>
      </c>
      <c r="E94" s="51">
        <v>44378</v>
      </c>
      <c r="F94" s="25" t="s">
        <v>1416</v>
      </c>
      <c r="G94" s="6" t="s">
        <v>1357</v>
      </c>
      <c r="H94" s="91"/>
      <c r="I94" s="52" t="s">
        <v>1417</v>
      </c>
      <c r="J94" s="6" t="s">
        <v>1077</v>
      </c>
      <c r="O94" s="53"/>
      <c r="P94" s="53"/>
      <c r="Q94" s="53"/>
      <c r="R94" s="53"/>
      <c r="S94" s="53"/>
    </row>
    <row r="95" spans="1:30" ht="25.5">
      <c r="A95" s="6" t="s">
        <v>1070</v>
      </c>
      <c r="B95" s="6" t="s">
        <v>1071</v>
      </c>
      <c r="C95" s="6" t="s">
        <v>1418</v>
      </c>
      <c r="D95" s="25" t="s">
        <v>1411</v>
      </c>
      <c r="E95" s="51">
        <v>45108</v>
      </c>
      <c r="F95" s="25" t="s">
        <v>1416</v>
      </c>
      <c r="G95" s="6" t="s">
        <v>1360</v>
      </c>
      <c r="H95" s="88"/>
      <c r="I95" s="52" t="s">
        <v>1419</v>
      </c>
      <c r="J95" s="6" t="s">
        <v>1077</v>
      </c>
      <c r="O95" s="53"/>
      <c r="P95" s="53"/>
      <c r="Q95" s="53"/>
      <c r="R95" s="53"/>
      <c r="S95" s="53"/>
    </row>
    <row r="96" spans="1:30" ht="38.25">
      <c r="A96" s="6" t="s">
        <v>1078</v>
      </c>
      <c r="B96" s="6" t="s">
        <v>1119</v>
      </c>
      <c r="C96" s="6">
        <v>2681</v>
      </c>
      <c r="D96" s="25" t="s">
        <v>1420</v>
      </c>
      <c r="E96" s="51">
        <v>41715</v>
      </c>
      <c r="F96" s="25" t="s">
        <v>1379</v>
      </c>
      <c r="G96" s="6" t="s">
        <v>1421</v>
      </c>
      <c r="H96" s="55">
        <v>9646.4</v>
      </c>
      <c r="I96" s="52" t="s">
        <v>1422</v>
      </c>
      <c r="J96" s="6" t="s">
        <v>1077</v>
      </c>
      <c r="K96" s="48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1:30" ht="51">
      <c r="A97" s="6" t="s">
        <v>1078</v>
      </c>
      <c r="B97" s="6" t="s">
        <v>1119</v>
      </c>
      <c r="C97" s="6" t="s">
        <v>1423</v>
      </c>
      <c r="D97" s="25" t="s">
        <v>1424</v>
      </c>
      <c r="E97" s="51">
        <v>44743</v>
      </c>
      <c r="F97" s="25" t="s">
        <v>1240</v>
      </c>
      <c r="G97" s="6" t="s">
        <v>1208</v>
      </c>
      <c r="H97" s="55">
        <v>114482</v>
      </c>
      <c r="I97" s="52" t="s">
        <v>1425</v>
      </c>
      <c r="J97" s="6" t="s">
        <v>1077</v>
      </c>
      <c r="K97" s="48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1:30" s="53" customFormat="1" ht="38.25">
      <c r="A98" s="6" t="s">
        <v>1070</v>
      </c>
      <c r="B98" s="6" t="s">
        <v>1071</v>
      </c>
      <c r="C98" s="6" t="s">
        <v>1162</v>
      </c>
      <c r="D98" s="25" t="s">
        <v>1426</v>
      </c>
      <c r="E98" s="51">
        <v>44593</v>
      </c>
      <c r="F98" s="25" t="s">
        <v>1427</v>
      </c>
      <c r="G98" s="6" t="s">
        <v>1428</v>
      </c>
      <c r="H98" s="55">
        <v>74587.159999999989</v>
      </c>
      <c r="I98" s="52" t="s">
        <v>1429</v>
      </c>
      <c r="J98" s="6" t="s">
        <v>1077</v>
      </c>
      <c r="K98" s="48"/>
    </row>
    <row r="99" spans="1:30" s="53" customFormat="1" ht="89.25">
      <c r="A99" s="6" t="s">
        <v>1070</v>
      </c>
      <c r="B99" s="6" t="s">
        <v>1071</v>
      </c>
      <c r="C99" s="6" t="s">
        <v>1430</v>
      </c>
      <c r="D99" s="25" t="s">
        <v>1431</v>
      </c>
      <c r="E99" s="51">
        <v>43922</v>
      </c>
      <c r="F99" s="25" t="s">
        <v>1432</v>
      </c>
      <c r="G99" s="6" t="s">
        <v>1433</v>
      </c>
      <c r="H99" s="55">
        <v>354833.51</v>
      </c>
      <c r="I99" s="52" t="s">
        <v>1434</v>
      </c>
      <c r="J99" s="6" t="s">
        <v>1077</v>
      </c>
      <c r="K99" s="48"/>
    </row>
    <row r="100" spans="1:30" s="53" customFormat="1" ht="25.5">
      <c r="A100" s="6" t="s">
        <v>1070</v>
      </c>
      <c r="B100" s="6" t="s">
        <v>1071</v>
      </c>
      <c r="C100" s="6" t="s">
        <v>1162</v>
      </c>
      <c r="D100" s="25" t="s">
        <v>1435</v>
      </c>
      <c r="E100" s="51">
        <v>42488</v>
      </c>
      <c r="F100" s="25" t="s">
        <v>1436</v>
      </c>
      <c r="G100" s="6" t="s">
        <v>1169</v>
      </c>
      <c r="H100" s="55">
        <v>676971.52000000002</v>
      </c>
      <c r="I100" s="52" t="s">
        <v>1271</v>
      </c>
      <c r="J100" s="6" t="s">
        <v>1077</v>
      </c>
      <c r="K100" s="48"/>
    </row>
    <row r="101" spans="1:30" ht="63.75">
      <c r="A101" s="6" t="s">
        <v>1070</v>
      </c>
      <c r="B101" s="6" t="s">
        <v>1071</v>
      </c>
      <c r="C101" s="6" t="s">
        <v>1437</v>
      </c>
      <c r="D101" s="25" t="s">
        <v>1438</v>
      </c>
      <c r="E101" s="51">
        <v>45010</v>
      </c>
      <c r="F101" s="25" t="s">
        <v>1439</v>
      </c>
      <c r="G101" s="6" t="s">
        <v>1440</v>
      </c>
      <c r="H101" s="55">
        <v>82861.899999999994</v>
      </c>
      <c r="I101" s="52" t="s">
        <v>1271</v>
      </c>
      <c r="J101" s="6" t="s">
        <v>1077</v>
      </c>
      <c r="K101" s="48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spans="1:30" s="53" customFormat="1" ht="51">
      <c r="A102" s="6" t="s">
        <v>1070</v>
      </c>
      <c r="B102" s="6" t="s">
        <v>1071</v>
      </c>
      <c r="C102" s="6" t="s">
        <v>1162</v>
      </c>
      <c r="D102" s="25" t="s">
        <v>1441</v>
      </c>
      <c r="E102" s="51">
        <v>44531</v>
      </c>
      <c r="F102" s="54" t="s">
        <v>1442</v>
      </c>
      <c r="G102" s="6" t="s">
        <v>1443</v>
      </c>
      <c r="H102" s="55">
        <v>41013.070000000036</v>
      </c>
      <c r="I102" s="52" t="s">
        <v>1444</v>
      </c>
      <c r="J102" s="6" t="s">
        <v>1077</v>
      </c>
      <c r="K102" s="48"/>
    </row>
    <row r="103" spans="1:30" s="53" customFormat="1" ht="38.25">
      <c r="A103" s="6" t="s">
        <v>1078</v>
      </c>
      <c r="B103" s="6" t="s">
        <v>1071</v>
      </c>
      <c r="C103" s="6" t="s">
        <v>1445</v>
      </c>
      <c r="D103" s="25" t="s">
        <v>1446</v>
      </c>
      <c r="E103" s="51">
        <v>44531</v>
      </c>
      <c r="F103" s="25" t="s">
        <v>1324</v>
      </c>
      <c r="G103" s="6" t="s">
        <v>1447</v>
      </c>
      <c r="H103" s="55">
        <v>72453.960000000006</v>
      </c>
      <c r="I103" s="52" t="s">
        <v>1448</v>
      </c>
      <c r="J103" s="6" t="s">
        <v>1077</v>
      </c>
      <c r="K103" s="48"/>
    </row>
    <row r="104" spans="1:30" ht="51">
      <c r="A104" s="6" t="s">
        <v>1070</v>
      </c>
      <c r="B104" s="6" t="s">
        <v>1071</v>
      </c>
      <c r="C104" s="6" t="s">
        <v>1449</v>
      </c>
      <c r="D104" s="25" t="s">
        <v>1450</v>
      </c>
      <c r="E104" s="51">
        <v>44774</v>
      </c>
      <c r="F104" s="25" t="s">
        <v>1451</v>
      </c>
      <c r="G104" s="6" t="s">
        <v>1452</v>
      </c>
      <c r="H104" s="87">
        <v>636728</v>
      </c>
      <c r="I104" s="52" t="s">
        <v>1453</v>
      </c>
      <c r="J104" s="6" t="s">
        <v>1077</v>
      </c>
      <c r="O104" s="53"/>
      <c r="P104" s="53"/>
      <c r="Q104" s="53"/>
      <c r="R104" s="53"/>
      <c r="S104" s="53"/>
    </row>
    <row r="105" spans="1:30" s="53" customFormat="1" ht="51">
      <c r="A105" s="6" t="s">
        <v>1070</v>
      </c>
      <c r="B105" s="6" t="s">
        <v>1071</v>
      </c>
      <c r="C105" s="6" t="s">
        <v>1454</v>
      </c>
      <c r="D105" s="25" t="s">
        <v>1450</v>
      </c>
      <c r="E105" s="51">
        <v>45047</v>
      </c>
      <c r="F105" s="25" t="s">
        <v>1451</v>
      </c>
      <c r="G105" s="6" t="s">
        <v>1455</v>
      </c>
      <c r="H105" s="88"/>
      <c r="I105" s="52" t="s">
        <v>1456</v>
      </c>
      <c r="J105" s="6" t="s">
        <v>1077</v>
      </c>
      <c r="K105" s="48"/>
    </row>
    <row r="106" spans="1:30" s="53" customFormat="1" ht="25.5">
      <c r="A106" s="6" t="s">
        <v>1070</v>
      </c>
      <c r="B106" s="6" t="s">
        <v>1071</v>
      </c>
      <c r="C106" s="6" t="s">
        <v>1162</v>
      </c>
      <c r="D106" s="25" t="s">
        <v>1457</v>
      </c>
      <c r="E106" s="51">
        <v>43313</v>
      </c>
      <c r="F106" s="25" t="s">
        <v>1458</v>
      </c>
      <c r="G106" s="6" t="s">
        <v>1169</v>
      </c>
      <c r="H106" s="55">
        <v>456589.64</v>
      </c>
      <c r="I106" s="52" t="s">
        <v>1459</v>
      </c>
      <c r="J106" s="6" t="s">
        <v>1077</v>
      </c>
      <c r="K106" s="48"/>
    </row>
    <row r="107" spans="1:30" s="53" customFormat="1" ht="38.25">
      <c r="A107" s="6" t="s">
        <v>1078</v>
      </c>
      <c r="B107" s="6" t="s">
        <v>1460</v>
      </c>
      <c r="C107" s="6" t="s">
        <v>1461</v>
      </c>
      <c r="D107" s="25" t="s">
        <v>1462</v>
      </c>
      <c r="E107" s="51">
        <v>44409</v>
      </c>
      <c r="F107" s="25" t="s">
        <v>1463</v>
      </c>
      <c r="G107" s="6" t="s">
        <v>1464</v>
      </c>
      <c r="H107" s="87">
        <v>24800</v>
      </c>
      <c r="I107" s="52" t="s">
        <v>1465</v>
      </c>
      <c r="J107" s="6" t="s">
        <v>1077</v>
      </c>
      <c r="K107" s="48"/>
    </row>
    <row r="108" spans="1:30" s="53" customFormat="1" ht="38.25">
      <c r="A108" s="6" t="s">
        <v>1070</v>
      </c>
      <c r="B108" s="6" t="s">
        <v>1460</v>
      </c>
      <c r="C108" s="6" t="s">
        <v>1466</v>
      </c>
      <c r="D108" s="25" t="s">
        <v>1462</v>
      </c>
      <c r="E108" s="51">
        <v>45139</v>
      </c>
      <c r="F108" s="25" t="s">
        <v>1463</v>
      </c>
      <c r="G108" s="6" t="s">
        <v>1467</v>
      </c>
      <c r="H108" s="88"/>
      <c r="I108" s="52" t="s">
        <v>1468</v>
      </c>
      <c r="J108" s="6" t="s">
        <v>1077</v>
      </c>
      <c r="K108" s="48"/>
    </row>
    <row r="109" spans="1:30" s="53" customFormat="1" ht="63.75">
      <c r="A109" s="6" t="s">
        <v>1070</v>
      </c>
      <c r="B109" s="6" t="s">
        <v>1071</v>
      </c>
      <c r="C109" s="6" t="s">
        <v>1469</v>
      </c>
      <c r="D109" s="25" t="s">
        <v>1470</v>
      </c>
      <c r="E109" s="51">
        <v>44743</v>
      </c>
      <c r="F109" s="25" t="s">
        <v>1471</v>
      </c>
      <c r="G109" s="59" t="s">
        <v>1472</v>
      </c>
      <c r="H109" s="55">
        <v>3018148.01</v>
      </c>
      <c r="I109" s="52" t="s">
        <v>1473</v>
      </c>
      <c r="J109" s="6" t="s">
        <v>1077</v>
      </c>
      <c r="K109" s="48"/>
    </row>
    <row r="110" spans="1:30" s="53" customFormat="1" ht="51">
      <c r="A110" s="6" t="s">
        <v>1070</v>
      </c>
      <c r="B110" s="6" t="s">
        <v>1113</v>
      </c>
      <c r="C110" s="6" t="s">
        <v>1474</v>
      </c>
      <c r="D110" s="25" t="s">
        <v>1475</v>
      </c>
      <c r="E110" s="51">
        <v>41415</v>
      </c>
      <c r="F110" s="25" t="s">
        <v>1476</v>
      </c>
      <c r="G110" s="59" t="s">
        <v>1169</v>
      </c>
      <c r="H110" s="87">
        <v>1119817.8799999999</v>
      </c>
      <c r="I110" s="27" t="s">
        <v>1477</v>
      </c>
      <c r="J110" s="6" t="s">
        <v>1077</v>
      </c>
      <c r="K110" s="48"/>
    </row>
    <row r="111" spans="1:30" s="53" customFormat="1" ht="38.25">
      <c r="A111" s="6" t="s">
        <v>1070</v>
      </c>
      <c r="B111" s="6" t="s">
        <v>1113</v>
      </c>
      <c r="C111" s="6" t="s">
        <v>1478</v>
      </c>
      <c r="D111" s="25" t="s">
        <v>1475</v>
      </c>
      <c r="E111" s="51">
        <v>41610</v>
      </c>
      <c r="F111" s="25" t="s">
        <v>1479</v>
      </c>
      <c r="G111" s="59" t="s">
        <v>1169</v>
      </c>
      <c r="H111" s="88"/>
      <c r="I111" s="27" t="s">
        <v>1477</v>
      </c>
      <c r="J111" s="6" t="s">
        <v>1077</v>
      </c>
      <c r="K111" s="48"/>
    </row>
    <row r="112" spans="1:30" s="53" customFormat="1" ht="25.5">
      <c r="A112" s="6" t="s">
        <v>1070</v>
      </c>
      <c r="B112" s="6" t="s">
        <v>1071</v>
      </c>
      <c r="C112" s="6" t="s">
        <v>1480</v>
      </c>
      <c r="D112" s="25" t="s">
        <v>1481</v>
      </c>
      <c r="E112" s="51">
        <v>45170</v>
      </c>
      <c r="F112" s="25" t="s">
        <v>1482</v>
      </c>
      <c r="G112" s="59" t="s">
        <v>1214</v>
      </c>
      <c r="H112" s="55">
        <v>231064.87999999998</v>
      </c>
      <c r="I112" s="52" t="s">
        <v>1483</v>
      </c>
      <c r="J112" s="6" t="s">
        <v>1077</v>
      </c>
      <c r="K112" s="48"/>
    </row>
    <row r="113" spans="1:11" s="53" customFormat="1" ht="51">
      <c r="A113" s="6" t="s">
        <v>1070</v>
      </c>
      <c r="B113" s="6" t="s">
        <v>1071</v>
      </c>
      <c r="C113" s="6" t="s">
        <v>1484</v>
      </c>
      <c r="D113" s="25" t="s">
        <v>1485</v>
      </c>
      <c r="E113" s="51">
        <v>45017</v>
      </c>
      <c r="F113" s="25" t="s">
        <v>1486</v>
      </c>
      <c r="G113" s="59" t="s">
        <v>1487</v>
      </c>
      <c r="H113" s="55">
        <v>24637</v>
      </c>
      <c r="I113" s="52" t="s">
        <v>1488</v>
      </c>
      <c r="J113" s="6" t="s">
        <v>1077</v>
      </c>
      <c r="K113" s="48"/>
    </row>
    <row r="114" spans="1:11" s="53" customFormat="1" ht="51">
      <c r="A114" s="6" t="s">
        <v>1078</v>
      </c>
      <c r="B114" s="6" t="s">
        <v>1071</v>
      </c>
      <c r="C114" s="6" t="s">
        <v>1489</v>
      </c>
      <c r="D114" s="25" t="s">
        <v>1490</v>
      </c>
      <c r="E114" s="51">
        <v>44743</v>
      </c>
      <c r="F114" s="25" t="s">
        <v>1491</v>
      </c>
      <c r="G114" s="59" t="s">
        <v>1200</v>
      </c>
      <c r="H114" s="87">
        <v>519216.81</v>
      </c>
      <c r="I114" s="52" t="s">
        <v>1492</v>
      </c>
      <c r="J114" s="6" t="s">
        <v>1077</v>
      </c>
      <c r="K114" s="48"/>
    </row>
    <row r="115" spans="1:11" s="53" customFormat="1" ht="51">
      <c r="A115" s="6" t="s">
        <v>1070</v>
      </c>
      <c r="B115" s="6" t="s">
        <v>1071</v>
      </c>
      <c r="C115" s="6" t="s">
        <v>1493</v>
      </c>
      <c r="D115" s="25" t="s">
        <v>1490</v>
      </c>
      <c r="E115" s="51">
        <v>45108</v>
      </c>
      <c r="F115" s="25" t="s">
        <v>1491</v>
      </c>
      <c r="G115" s="59" t="s">
        <v>1203</v>
      </c>
      <c r="H115" s="88"/>
      <c r="I115" s="52" t="s">
        <v>1492</v>
      </c>
      <c r="J115" s="6" t="s">
        <v>1077</v>
      </c>
      <c r="K115" s="48"/>
    </row>
    <row r="116" spans="1:11" s="53" customFormat="1" ht="25.5">
      <c r="A116" s="6" t="s">
        <v>1070</v>
      </c>
      <c r="B116" s="6" t="s">
        <v>1494</v>
      </c>
      <c r="C116" s="6" t="s">
        <v>1162</v>
      </c>
      <c r="D116" s="25" t="s">
        <v>1495</v>
      </c>
      <c r="E116" s="51">
        <v>44564</v>
      </c>
      <c r="F116" s="25" t="s">
        <v>1496</v>
      </c>
      <c r="G116" s="59" t="s">
        <v>1497</v>
      </c>
      <c r="H116" s="55">
        <v>231756.2</v>
      </c>
      <c r="I116" s="52" t="s">
        <v>1477</v>
      </c>
      <c r="J116" s="6" t="s">
        <v>1077</v>
      </c>
      <c r="K116" s="48"/>
    </row>
    <row r="117" spans="1:11" s="53" customFormat="1" ht="38.25">
      <c r="A117" s="6" t="s">
        <v>1078</v>
      </c>
      <c r="B117" s="6" t="s">
        <v>1119</v>
      </c>
      <c r="C117" s="6" t="s">
        <v>1498</v>
      </c>
      <c r="D117" s="25" t="s">
        <v>1499</v>
      </c>
      <c r="E117" s="51">
        <v>44743</v>
      </c>
      <c r="F117" s="25" t="s">
        <v>1500</v>
      </c>
      <c r="G117" s="6" t="s">
        <v>1090</v>
      </c>
      <c r="H117" s="87">
        <v>15940</v>
      </c>
      <c r="I117" s="52" t="s">
        <v>1501</v>
      </c>
      <c r="J117" s="6" t="s">
        <v>1077</v>
      </c>
      <c r="K117" s="48"/>
    </row>
    <row r="118" spans="1:11" s="53" customFormat="1" ht="38.25">
      <c r="A118" s="6" t="s">
        <v>1070</v>
      </c>
      <c r="B118" s="6" t="s">
        <v>1119</v>
      </c>
      <c r="C118" s="6" t="s">
        <v>1502</v>
      </c>
      <c r="D118" s="25" t="s">
        <v>1499</v>
      </c>
      <c r="E118" s="51">
        <v>45108</v>
      </c>
      <c r="F118" s="25" t="s">
        <v>1500</v>
      </c>
      <c r="G118" s="6" t="s">
        <v>1093</v>
      </c>
      <c r="H118" s="91"/>
      <c r="I118" s="52" t="s">
        <v>1501</v>
      </c>
      <c r="J118" s="6" t="s">
        <v>1077</v>
      </c>
      <c r="K118" s="48"/>
    </row>
    <row r="119" spans="1:11" s="53" customFormat="1" ht="25.5">
      <c r="A119" s="12" t="s">
        <v>1078</v>
      </c>
      <c r="B119" s="6" t="s">
        <v>1119</v>
      </c>
      <c r="C119" s="6" t="s">
        <v>1503</v>
      </c>
      <c r="D119" s="25" t="s">
        <v>1499</v>
      </c>
      <c r="E119" s="51">
        <v>44743</v>
      </c>
      <c r="F119" s="25" t="s">
        <v>1504</v>
      </c>
      <c r="G119" s="6" t="s">
        <v>1090</v>
      </c>
      <c r="H119" s="91"/>
      <c r="I119" s="52" t="s">
        <v>1505</v>
      </c>
      <c r="J119" s="6" t="s">
        <v>1077</v>
      </c>
      <c r="K119" s="48"/>
    </row>
    <row r="120" spans="1:11" s="53" customFormat="1" ht="25.5">
      <c r="A120" s="12" t="s">
        <v>1070</v>
      </c>
      <c r="B120" s="6" t="s">
        <v>1119</v>
      </c>
      <c r="C120" s="6" t="s">
        <v>1506</v>
      </c>
      <c r="D120" s="25" t="s">
        <v>1499</v>
      </c>
      <c r="E120" s="51">
        <v>45108</v>
      </c>
      <c r="F120" s="25" t="s">
        <v>1504</v>
      </c>
      <c r="G120" s="6" t="s">
        <v>1093</v>
      </c>
      <c r="H120" s="88"/>
      <c r="I120" s="52" t="s">
        <v>1507</v>
      </c>
      <c r="J120" s="6" t="s">
        <v>1077</v>
      </c>
      <c r="K120" s="48"/>
    </row>
    <row r="121" spans="1:11" s="53" customFormat="1" ht="25.5">
      <c r="A121" s="6" t="s">
        <v>1078</v>
      </c>
      <c r="B121" s="6" t="s">
        <v>1071</v>
      </c>
      <c r="C121" s="6" t="s">
        <v>1508</v>
      </c>
      <c r="D121" s="25" t="s">
        <v>1509</v>
      </c>
      <c r="E121" s="51">
        <v>44743</v>
      </c>
      <c r="F121" s="25" t="s">
        <v>1510</v>
      </c>
      <c r="G121" s="6" t="s">
        <v>1090</v>
      </c>
      <c r="H121" s="87">
        <v>15940</v>
      </c>
      <c r="I121" s="52" t="s">
        <v>1511</v>
      </c>
      <c r="J121" s="6" t="s">
        <v>1077</v>
      </c>
      <c r="K121" s="48"/>
    </row>
    <row r="122" spans="1:11" s="53" customFormat="1" ht="25.5">
      <c r="A122" s="6" t="s">
        <v>1070</v>
      </c>
      <c r="B122" s="6" t="s">
        <v>1071</v>
      </c>
      <c r="C122" s="6" t="s">
        <v>1512</v>
      </c>
      <c r="D122" s="25" t="s">
        <v>1509</v>
      </c>
      <c r="E122" s="51">
        <v>45108</v>
      </c>
      <c r="F122" s="25" t="s">
        <v>1510</v>
      </c>
      <c r="G122" s="6" t="s">
        <v>1093</v>
      </c>
      <c r="H122" s="88"/>
      <c r="I122" s="52" t="s">
        <v>1513</v>
      </c>
      <c r="J122" s="6" t="s">
        <v>1077</v>
      </c>
      <c r="K122" s="48"/>
    </row>
    <row r="123" spans="1:11" s="53" customFormat="1" ht="51">
      <c r="A123" s="6" t="s">
        <v>1078</v>
      </c>
      <c r="B123" s="6" t="s">
        <v>1071</v>
      </c>
      <c r="C123" s="6" t="s">
        <v>1514</v>
      </c>
      <c r="D123" s="54" t="s">
        <v>1515</v>
      </c>
      <c r="E123" s="51">
        <v>44743</v>
      </c>
      <c r="F123" s="54" t="s">
        <v>1516</v>
      </c>
      <c r="G123" s="6" t="s">
        <v>1090</v>
      </c>
      <c r="H123" s="87">
        <v>191720</v>
      </c>
      <c r="I123" s="52" t="s">
        <v>1517</v>
      </c>
      <c r="J123" s="6" t="s">
        <v>1077</v>
      </c>
      <c r="K123" s="48"/>
    </row>
    <row r="124" spans="1:11" s="53" customFormat="1" ht="51">
      <c r="A124" s="6" t="s">
        <v>1070</v>
      </c>
      <c r="B124" s="6" t="s">
        <v>1071</v>
      </c>
      <c r="C124" s="6" t="s">
        <v>1518</v>
      </c>
      <c r="D124" s="54" t="s">
        <v>1515</v>
      </c>
      <c r="E124" s="51">
        <v>45108</v>
      </c>
      <c r="F124" s="54" t="s">
        <v>1516</v>
      </c>
      <c r="G124" s="6" t="s">
        <v>1093</v>
      </c>
      <c r="H124" s="88"/>
      <c r="I124" s="52" t="s">
        <v>1517</v>
      </c>
      <c r="J124" s="6" t="s">
        <v>1077</v>
      </c>
      <c r="K124" s="48"/>
    </row>
    <row r="125" spans="1:11" s="53" customFormat="1" ht="38.25">
      <c r="A125" s="6" t="s">
        <v>1078</v>
      </c>
      <c r="B125" s="6" t="s">
        <v>1071</v>
      </c>
      <c r="C125" s="6" t="s">
        <v>1519</v>
      </c>
      <c r="D125" s="25" t="s">
        <v>1520</v>
      </c>
      <c r="E125" s="51">
        <v>44743</v>
      </c>
      <c r="F125" s="25" t="s">
        <v>1521</v>
      </c>
      <c r="G125" s="6" t="s">
        <v>1522</v>
      </c>
      <c r="H125" s="87">
        <v>47405.02</v>
      </c>
      <c r="I125" s="52" t="s">
        <v>1523</v>
      </c>
      <c r="J125" s="6" t="s">
        <v>1077</v>
      </c>
      <c r="K125" s="48"/>
    </row>
    <row r="126" spans="1:11" s="53" customFormat="1" ht="38.25">
      <c r="A126" s="6" t="s">
        <v>1070</v>
      </c>
      <c r="B126" s="6" t="s">
        <v>1071</v>
      </c>
      <c r="C126" s="6" t="s">
        <v>1524</v>
      </c>
      <c r="D126" s="25" t="s">
        <v>1520</v>
      </c>
      <c r="E126" s="51">
        <v>45108</v>
      </c>
      <c r="F126" s="25" t="s">
        <v>1521</v>
      </c>
      <c r="G126" s="6" t="s">
        <v>1093</v>
      </c>
      <c r="H126" s="91"/>
      <c r="I126" s="52" t="s">
        <v>1525</v>
      </c>
      <c r="J126" s="6" t="s">
        <v>1077</v>
      </c>
      <c r="K126" s="48"/>
    </row>
    <row r="127" spans="1:11" s="53" customFormat="1" ht="51">
      <c r="A127" s="6" t="s">
        <v>1070</v>
      </c>
      <c r="B127" s="6" t="s">
        <v>1071</v>
      </c>
      <c r="C127" s="6" t="s">
        <v>1526</v>
      </c>
      <c r="D127" s="25" t="s">
        <v>1520</v>
      </c>
      <c r="E127" s="51">
        <v>44805</v>
      </c>
      <c r="F127" s="25" t="s">
        <v>1527</v>
      </c>
      <c r="G127" s="6" t="s">
        <v>1528</v>
      </c>
      <c r="H127" s="88"/>
      <c r="I127" s="52" t="s">
        <v>1529</v>
      </c>
      <c r="J127" s="6" t="s">
        <v>1077</v>
      </c>
      <c r="K127" s="48"/>
    </row>
    <row r="128" spans="1:11" s="53" customFormat="1" ht="38.25">
      <c r="A128" s="6" t="s">
        <v>1078</v>
      </c>
      <c r="B128" s="6" t="s">
        <v>1119</v>
      </c>
      <c r="C128" s="6" t="s">
        <v>1530</v>
      </c>
      <c r="D128" s="25" t="s">
        <v>1531</v>
      </c>
      <c r="E128" s="51">
        <v>44866</v>
      </c>
      <c r="F128" s="25" t="s">
        <v>1532</v>
      </c>
      <c r="G128" s="6" t="s">
        <v>1533</v>
      </c>
      <c r="H128" s="55">
        <v>13500</v>
      </c>
      <c r="I128" s="52" t="s">
        <v>1534</v>
      </c>
      <c r="J128" s="6" t="s">
        <v>1077</v>
      </c>
      <c r="K128" s="48"/>
    </row>
    <row r="129" spans="1:11" s="53" customFormat="1" ht="25.5">
      <c r="A129" s="6" t="s">
        <v>1070</v>
      </c>
      <c r="B129" s="6" t="s">
        <v>1071</v>
      </c>
      <c r="C129" s="6" t="s">
        <v>1535</v>
      </c>
      <c r="D129" s="25" t="s">
        <v>1536</v>
      </c>
      <c r="E129" s="51">
        <v>44743</v>
      </c>
      <c r="F129" s="25" t="s">
        <v>1537</v>
      </c>
      <c r="G129" s="6" t="s">
        <v>1538</v>
      </c>
      <c r="H129" s="55">
        <v>50310</v>
      </c>
      <c r="I129" s="52" t="s">
        <v>1539</v>
      </c>
      <c r="J129" s="6" t="s">
        <v>1077</v>
      </c>
      <c r="K129" s="48"/>
    </row>
    <row r="130" spans="1:11" s="53" customFormat="1" ht="63.75">
      <c r="A130" s="6" t="s">
        <v>1070</v>
      </c>
      <c r="B130" s="6" t="s">
        <v>1071</v>
      </c>
      <c r="C130" s="6" t="s">
        <v>1540</v>
      </c>
      <c r="D130" s="25" t="s">
        <v>1541</v>
      </c>
      <c r="E130" s="51">
        <v>44927</v>
      </c>
      <c r="F130" s="25" t="s">
        <v>1542</v>
      </c>
      <c r="G130" s="6" t="s">
        <v>1543</v>
      </c>
      <c r="H130" s="55">
        <v>69003</v>
      </c>
      <c r="I130" s="52" t="s">
        <v>1544</v>
      </c>
      <c r="J130" s="6" t="s">
        <v>1077</v>
      </c>
      <c r="K130" s="48"/>
    </row>
    <row r="131" spans="1:11" s="53" customFormat="1" ht="25.5">
      <c r="A131" s="6" t="s">
        <v>1078</v>
      </c>
      <c r="B131" s="6" t="s">
        <v>1071</v>
      </c>
      <c r="C131" s="6" t="s">
        <v>1545</v>
      </c>
      <c r="D131" s="54" t="s">
        <v>1546</v>
      </c>
      <c r="E131" s="51">
        <v>44904</v>
      </c>
      <c r="F131" s="54" t="s">
        <v>1547</v>
      </c>
      <c r="G131" s="6" t="s">
        <v>1548</v>
      </c>
      <c r="H131" s="55">
        <v>11700</v>
      </c>
      <c r="I131" s="52" t="s">
        <v>1549</v>
      </c>
      <c r="J131" s="6" t="s">
        <v>1077</v>
      </c>
      <c r="K131" s="48"/>
    </row>
    <row r="132" spans="1:11" s="53" customFormat="1" ht="38.25">
      <c r="A132" s="6" t="s">
        <v>1078</v>
      </c>
      <c r="B132" s="6" t="s">
        <v>1119</v>
      </c>
      <c r="C132" s="6" t="s">
        <v>1550</v>
      </c>
      <c r="D132" s="25" t="s">
        <v>1551</v>
      </c>
      <c r="E132" s="51">
        <v>44287</v>
      </c>
      <c r="F132" s="25" t="s">
        <v>1552</v>
      </c>
      <c r="G132" s="6" t="s">
        <v>1553</v>
      </c>
      <c r="H132" s="89">
        <v>71718</v>
      </c>
      <c r="I132" s="52" t="s">
        <v>1554</v>
      </c>
      <c r="J132" s="6" t="s">
        <v>1077</v>
      </c>
      <c r="K132" s="48"/>
    </row>
    <row r="133" spans="1:11" s="53" customFormat="1" ht="25.5">
      <c r="A133" s="6" t="s">
        <v>1070</v>
      </c>
      <c r="B133" s="6" t="s">
        <v>1119</v>
      </c>
      <c r="C133" s="6" t="s">
        <v>1555</v>
      </c>
      <c r="D133" s="25" t="s">
        <v>1551</v>
      </c>
      <c r="E133" s="51">
        <v>45017</v>
      </c>
      <c r="F133" s="25" t="s">
        <v>1552</v>
      </c>
      <c r="G133" s="6" t="s">
        <v>1556</v>
      </c>
      <c r="H133" s="90"/>
      <c r="I133" s="52" t="s">
        <v>1557</v>
      </c>
      <c r="J133" s="6" t="s">
        <v>1077</v>
      </c>
      <c r="K133" s="48"/>
    </row>
    <row r="134" spans="1:11" ht="38.25">
      <c r="A134" s="6" t="s">
        <v>1070</v>
      </c>
      <c r="B134" s="6" t="s">
        <v>1071</v>
      </c>
      <c r="C134" s="6" t="s">
        <v>1162</v>
      </c>
      <c r="D134" s="25" t="s">
        <v>1558</v>
      </c>
      <c r="E134" s="51">
        <v>40360</v>
      </c>
      <c r="F134" s="25" t="s">
        <v>1559</v>
      </c>
      <c r="G134" s="6" t="s">
        <v>1169</v>
      </c>
      <c r="H134" s="55">
        <v>464098.79999999964</v>
      </c>
      <c r="I134" s="52" t="s">
        <v>1560</v>
      </c>
      <c r="J134" s="6" t="s">
        <v>1077</v>
      </c>
    </row>
    <row r="135" spans="1:11" ht="63.75">
      <c r="A135" s="6" t="s">
        <v>1078</v>
      </c>
      <c r="B135" s="6" t="s">
        <v>1071</v>
      </c>
      <c r="C135" s="6" t="s">
        <v>1162</v>
      </c>
      <c r="D135" s="25" t="s">
        <v>1561</v>
      </c>
      <c r="E135" s="51">
        <v>44249</v>
      </c>
      <c r="F135" s="25" t="s">
        <v>1562</v>
      </c>
      <c r="G135" s="6" t="s">
        <v>1563</v>
      </c>
      <c r="H135" s="59">
        <v>23633.52</v>
      </c>
      <c r="I135" s="52" t="s">
        <v>1564</v>
      </c>
      <c r="J135" s="6" t="s">
        <v>1077</v>
      </c>
    </row>
    <row r="136" spans="1:11" ht="38.25">
      <c r="A136" s="6" t="s">
        <v>1070</v>
      </c>
      <c r="B136" s="6" t="s">
        <v>1494</v>
      </c>
      <c r="C136" s="6" t="s">
        <v>1565</v>
      </c>
      <c r="D136" s="25" t="s">
        <v>1566</v>
      </c>
      <c r="E136" s="51">
        <v>44678</v>
      </c>
      <c r="F136" s="25" t="s">
        <v>1567</v>
      </c>
      <c r="G136" s="6" t="s">
        <v>1568</v>
      </c>
      <c r="H136" s="59">
        <v>1273891.1299999999</v>
      </c>
      <c r="I136" s="52" t="s">
        <v>1273</v>
      </c>
      <c r="J136" s="6" t="s">
        <v>1077</v>
      </c>
    </row>
    <row r="137" spans="1:11" ht="25.5">
      <c r="A137" s="6" t="s">
        <v>1078</v>
      </c>
      <c r="B137" s="6" t="s">
        <v>1113</v>
      </c>
      <c r="C137" s="6" t="s">
        <v>1569</v>
      </c>
      <c r="D137" s="25" t="s">
        <v>1570</v>
      </c>
      <c r="E137" s="51">
        <v>44743</v>
      </c>
      <c r="F137" s="25" t="s">
        <v>1571</v>
      </c>
      <c r="G137" s="6" t="s">
        <v>1090</v>
      </c>
      <c r="H137" s="55">
        <v>33809.360000000001</v>
      </c>
      <c r="I137" s="52" t="s">
        <v>1572</v>
      </c>
      <c r="J137" s="6" t="s">
        <v>1077</v>
      </c>
    </row>
    <row r="138" spans="1:11" ht="25.5">
      <c r="A138" s="6" t="s">
        <v>1078</v>
      </c>
      <c r="B138" s="6" t="s">
        <v>1071</v>
      </c>
      <c r="C138" s="6" t="s">
        <v>1573</v>
      </c>
      <c r="D138" s="25" t="s">
        <v>1574</v>
      </c>
      <c r="E138" s="51">
        <v>44593</v>
      </c>
      <c r="F138" s="25" t="s">
        <v>1575</v>
      </c>
      <c r="G138" s="6" t="s">
        <v>1576</v>
      </c>
      <c r="H138" s="59">
        <v>1325</v>
      </c>
      <c r="I138" s="52" t="s">
        <v>1577</v>
      </c>
      <c r="J138" s="6" t="s">
        <v>1077</v>
      </c>
    </row>
    <row r="139" spans="1:11" ht="63.75">
      <c r="A139" s="6" t="s">
        <v>1070</v>
      </c>
      <c r="B139" s="6" t="s">
        <v>1578</v>
      </c>
      <c r="C139" s="6" t="s">
        <v>1162</v>
      </c>
      <c r="D139" s="25" t="s">
        <v>1579</v>
      </c>
      <c r="E139" s="51">
        <v>44378</v>
      </c>
      <c r="F139" s="25" t="s">
        <v>1580</v>
      </c>
      <c r="G139" s="6" t="s">
        <v>1581</v>
      </c>
      <c r="H139" s="55">
        <v>53745.600000000013</v>
      </c>
      <c r="I139" s="52" t="s">
        <v>1582</v>
      </c>
      <c r="J139" s="6" t="s">
        <v>1077</v>
      </c>
    </row>
    <row r="140" spans="1:11" ht="51">
      <c r="A140" s="6" t="s">
        <v>1078</v>
      </c>
      <c r="B140" s="6" t="s">
        <v>1071</v>
      </c>
      <c r="C140" s="6" t="s">
        <v>1583</v>
      </c>
      <c r="D140" s="25" t="s">
        <v>1584</v>
      </c>
      <c r="E140" s="51">
        <v>44384</v>
      </c>
      <c r="F140" s="25" t="s">
        <v>1585</v>
      </c>
      <c r="G140" s="6" t="s">
        <v>1586</v>
      </c>
      <c r="H140" s="87">
        <f>2394+13.97</f>
        <v>2407.9699999999998</v>
      </c>
      <c r="I140" s="52" t="s">
        <v>1587</v>
      </c>
      <c r="J140" s="6" t="s">
        <v>1077</v>
      </c>
    </row>
    <row r="141" spans="1:11" ht="51">
      <c r="A141" s="6" t="s">
        <v>1070</v>
      </c>
      <c r="B141" s="6" t="s">
        <v>1071</v>
      </c>
      <c r="C141" s="6" t="s">
        <v>1588</v>
      </c>
      <c r="D141" s="25" t="s">
        <v>1584</v>
      </c>
      <c r="E141" s="51">
        <v>45231</v>
      </c>
      <c r="F141" s="25" t="s">
        <v>1585</v>
      </c>
      <c r="G141" s="6" t="s">
        <v>1589</v>
      </c>
      <c r="H141" s="88"/>
      <c r="I141" s="52" t="s">
        <v>1590</v>
      </c>
      <c r="J141" s="6" t="s">
        <v>1077</v>
      </c>
    </row>
    <row r="142" spans="1:11" ht="25.5">
      <c r="A142" s="6" t="s">
        <v>1078</v>
      </c>
      <c r="B142" s="6" t="s">
        <v>1119</v>
      </c>
      <c r="C142" s="6" t="s">
        <v>1591</v>
      </c>
      <c r="D142" s="25" t="s">
        <v>1592</v>
      </c>
      <c r="E142" s="51">
        <v>44872</v>
      </c>
      <c r="F142" s="25" t="s">
        <v>1593</v>
      </c>
      <c r="G142" s="6" t="s">
        <v>1594</v>
      </c>
      <c r="H142" s="89">
        <f>50150-H143</f>
        <v>50150</v>
      </c>
      <c r="I142" s="52" t="s">
        <v>1595</v>
      </c>
      <c r="J142" s="6" t="s">
        <v>1077</v>
      </c>
    </row>
    <row r="143" spans="1:11" ht="25.5">
      <c r="A143" s="6" t="s">
        <v>1070</v>
      </c>
      <c r="B143" s="6" t="s">
        <v>1119</v>
      </c>
      <c r="C143" s="6" t="s">
        <v>1596</v>
      </c>
      <c r="D143" s="25" t="s">
        <v>1592</v>
      </c>
      <c r="E143" s="51">
        <v>45237</v>
      </c>
      <c r="F143" s="25" t="s">
        <v>1593</v>
      </c>
      <c r="G143" s="6" t="s">
        <v>1597</v>
      </c>
      <c r="H143" s="90"/>
      <c r="I143" s="52" t="s">
        <v>1598</v>
      </c>
      <c r="J143" s="6" t="s">
        <v>1077</v>
      </c>
    </row>
    <row r="144" spans="1:11" ht="25.5">
      <c r="A144" s="6" t="s">
        <v>1070</v>
      </c>
      <c r="B144" s="6" t="s">
        <v>1071</v>
      </c>
      <c r="C144" s="6" t="s">
        <v>1599</v>
      </c>
      <c r="D144" s="25" t="s">
        <v>1600</v>
      </c>
      <c r="E144" s="51">
        <v>43480</v>
      </c>
      <c r="F144" s="25" t="s">
        <v>1601</v>
      </c>
      <c r="G144" s="6" t="s">
        <v>1602</v>
      </c>
      <c r="H144" s="55">
        <v>88609.809999999983</v>
      </c>
      <c r="I144" s="25" t="s">
        <v>1603</v>
      </c>
      <c r="J144" s="6" t="s">
        <v>1077</v>
      </c>
    </row>
    <row r="145" spans="1:14" s="64" customFormat="1" ht="38.25">
      <c r="A145" s="6" t="s">
        <v>1078</v>
      </c>
      <c r="B145" s="6" t="s">
        <v>1071</v>
      </c>
      <c r="C145" s="6" t="s">
        <v>1573</v>
      </c>
      <c r="D145" s="25" t="s">
        <v>1604</v>
      </c>
      <c r="E145" s="51">
        <v>44824</v>
      </c>
      <c r="F145" s="54" t="s">
        <v>1605</v>
      </c>
      <c r="G145" s="6" t="s">
        <v>1606</v>
      </c>
      <c r="H145" s="55">
        <f>14391+2665</f>
        <v>17056</v>
      </c>
      <c r="I145" s="54" t="s">
        <v>1607</v>
      </c>
      <c r="J145" s="6" t="s">
        <v>1077</v>
      </c>
      <c r="K145" s="63"/>
    </row>
    <row r="146" spans="1:14" s="64" customFormat="1" ht="38.25">
      <c r="A146" s="6" t="s">
        <v>1078</v>
      </c>
      <c r="B146" s="6" t="s">
        <v>1071</v>
      </c>
      <c r="C146" s="6" t="s">
        <v>1608</v>
      </c>
      <c r="D146" s="25" t="s">
        <v>1609</v>
      </c>
      <c r="E146" s="51">
        <v>44743</v>
      </c>
      <c r="F146" s="25" t="s">
        <v>1610</v>
      </c>
      <c r="G146" s="6" t="s">
        <v>1200</v>
      </c>
      <c r="H146" s="87">
        <v>35372.65</v>
      </c>
      <c r="I146" s="52" t="s">
        <v>1611</v>
      </c>
      <c r="J146" s="6" t="s">
        <v>1077</v>
      </c>
      <c r="K146" s="63"/>
    </row>
    <row r="147" spans="1:14" ht="38.25">
      <c r="A147" s="6" t="s">
        <v>1070</v>
      </c>
      <c r="B147" s="6" t="s">
        <v>1071</v>
      </c>
      <c r="C147" s="6" t="s">
        <v>1612</v>
      </c>
      <c r="D147" s="25" t="s">
        <v>1609</v>
      </c>
      <c r="E147" s="51">
        <v>45108</v>
      </c>
      <c r="F147" s="25" t="s">
        <v>1610</v>
      </c>
      <c r="G147" s="6" t="s">
        <v>1203</v>
      </c>
      <c r="H147" s="88"/>
      <c r="I147" s="52" t="s">
        <v>1613</v>
      </c>
      <c r="J147" s="6" t="s">
        <v>1077</v>
      </c>
    </row>
    <row r="148" spans="1:14" ht="38.25">
      <c r="A148" s="6" t="s">
        <v>1070</v>
      </c>
      <c r="B148" s="6" t="s">
        <v>1071</v>
      </c>
      <c r="C148" s="6" t="s">
        <v>1614</v>
      </c>
      <c r="D148" s="25" t="s">
        <v>1615</v>
      </c>
      <c r="E148" s="51">
        <v>45170</v>
      </c>
      <c r="F148" s="25" t="s">
        <v>1616</v>
      </c>
      <c r="G148" s="6" t="s">
        <v>1214</v>
      </c>
      <c r="H148" s="55">
        <v>16500</v>
      </c>
      <c r="I148" s="52" t="s">
        <v>1617</v>
      </c>
      <c r="J148" s="6" t="s">
        <v>1077</v>
      </c>
    </row>
    <row r="149" spans="1:14" ht="38.25">
      <c r="A149" s="6" t="s">
        <v>1078</v>
      </c>
      <c r="B149" s="6" t="s">
        <v>1618</v>
      </c>
      <c r="C149" s="6" t="s">
        <v>1619</v>
      </c>
      <c r="D149" s="25" t="s">
        <v>1620</v>
      </c>
      <c r="E149" s="51">
        <v>44378</v>
      </c>
      <c r="F149" s="25" t="s">
        <v>1621</v>
      </c>
      <c r="G149" s="6" t="s">
        <v>1622</v>
      </c>
      <c r="H149" s="55">
        <v>37302.5</v>
      </c>
      <c r="I149" s="52" t="s">
        <v>1623</v>
      </c>
      <c r="J149" s="6" t="s">
        <v>1077</v>
      </c>
    </row>
    <row r="150" spans="1:14" ht="48" customHeight="1">
      <c r="A150" s="6" t="s">
        <v>1078</v>
      </c>
      <c r="B150" s="6" t="s">
        <v>1071</v>
      </c>
      <c r="C150" s="6" t="s">
        <v>1162</v>
      </c>
      <c r="D150" s="25" t="s">
        <v>1624</v>
      </c>
      <c r="E150" s="51">
        <v>44423</v>
      </c>
      <c r="F150" s="25" t="s">
        <v>1625</v>
      </c>
      <c r="G150" s="6" t="s">
        <v>1626</v>
      </c>
      <c r="H150" s="87">
        <v>13882.5</v>
      </c>
      <c r="I150" s="52" t="s">
        <v>1627</v>
      </c>
      <c r="J150" s="6" t="s">
        <v>1077</v>
      </c>
    </row>
    <row r="151" spans="1:14" ht="51" customHeight="1">
      <c r="A151" s="6" t="s">
        <v>1070</v>
      </c>
      <c r="B151" s="6" t="s">
        <v>1071</v>
      </c>
      <c r="C151" s="6" t="s">
        <v>1162</v>
      </c>
      <c r="D151" s="25" t="s">
        <v>1624</v>
      </c>
      <c r="E151" s="51">
        <v>45153</v>
      </c>
      <c r="F151" s="25" t="s">
        <v>1625</v>
      </c>
      <c r="G151" s="6" t="s">
        <v>1628</v>
      </c>
      <c r="H151" s="88"/>
      <c r="I151" s="52" t="s">
        <v>1629</v>
      </c>
      <c r="J151" s="6" t="s">
        <v>1077</v>
      </c>
    </row>
    <row r="152" spans="1:14" ht="25.5">
      <c r="A152" s="6" t="s">
        <v>1070</v>
      </c>
      <c r="B152" s="6" t="s">
        <v>1071</v>
      </c>
      <c r="C152" s="6" t="s">
        <v>1630</v>
      </c>
      <c r="D152" s="25" t="s">
        <v>1631</v>
      </c>
      <c r="E152" s="51">
        <v>44652</v>
      </c>
      <c r="F152" s="25" t="s">
        <v>1632</v>
      </c>
      <c r="G152" s="6" t="s">
        <v>1633</v>
      </c>
      <c r="H152" s="55">
        <v>0</v>
      </c>
      <c r="I152" s="52" t="s">
        <v>1634</v>
      </c>
      <c r="J152" s="6" t="s">
        <v>1077</v>
      </c>
    </row>
    <row r="153" spans="1:14" ht="25.5">
      <c r="A153" s="6" t="s">
        <v>1070</v>
      </c>
      <c r="B153" s="6" t="s">
        <v>1119</v>
      </c>
      <c r="C153" s="6" t="s">
        <v>1162</v>
      </c>
      <c r="D153" s="25" t="s">
        <v>1635</v>
      </c>
      <c r="E153" s="51">
        <v>45028</v>
      </c>
      <c r="F153" s="25" t="s">
        <v>1636</v>
      </c>
      <c r="G153" s="31" t="s">
        <v>1637</v>
      </c>
      <c r="H153" s="55">
        <v>27925</v>
      </c>
      <c r="I153" s="52" t="s">
        <v>1638</v>
      </c>
      <c r="J153" s="6" t="s">
        <v>1077</v>
      </c>
    </row>
    <row r="154" spans="1:14" ht="38.25">
      <c r="A154" s="6" t="s">
        <v>1070</v>
      </c>
      <c r="B154" s="6" t="s">
        <v>1071</v>
      </c>
      <c r="C154" s="6" t="s">
        <v>1639</v>
      </c>
      <c r="D154" s="25" t="s">
        <v>1640</v>
      </c>
      <c r="E154" s="51">
        <v>45187</v>
      </c>
      <c r="F154" s="25" t="s">
        <v>1641</v>
      </c>
      <c r="G154" s="31" t="s">
        <v>1642</v>
      </c>
      <c r="H154" s="55">
        <v>377248.47</v>
      </c>
      <c r="I154" s="52" t="s">
        <v>1643</v>
      </c>
      <c r="J154" s="6" t="s">
        <v>1077</v>
      </c>
    </row>
    <row r="155" spans="1:14" ht="38.25">
      <c r="A155" s="6" t="s">
        <v>1070</v>
      </c>
      <c r="B155" s="6" t="s">
        <v>1119</v>
      </c>
      <c r="C155" s="6" t="s">
        <v>1644</v>
      </c>
      <c r="D155" s="25" t="s">
        <v>1645</v>
      </c>
      <c r="E155" s="51">
        <v>44743</v>
      </c>
      <c r="F155" s="25" t="s">
        <v>1646</v>
      </c>
      <c r="G155" s="31" t="s">
        <v>1538</v>
      </c>
      <c r="H155" s="55">
        <v>51000</v>
      </c>
      <c r="I155" s="52" t="s">
        <v>1400</v>
      </c>
      <c r="J155" s="6" t="s">
        <v>1077</v>
      </c>
    </row>
    <row r="156" spans="1:14" s="69" customFormat="1" ht="78" customHeight="1">
      <c r="A156" s="6" t="s">
        <v>1070</v>
      </c>
      <c r="B156" s="6" t="s">
        <v>1071</v>
      </c>
      <c r="C156" s="6" t="s">
        <v>1647</v>
      </c>
      <c r="D156" s="25" t="s">
        <v>1648</v>
      </c>
      <c r="E156" s="51">
        <v>44743</v>
      </c>
      <c r="F156" s="25" t="s">
        <v>1649</v>
      </c>
      <c r="G156" s="31" t="s">
        <v>1538</v>
      </c>
      <c r="H156" s="55">
        <v>36000.000000000007</v>
      </c>
      <c r="I156" s="52" t="s">
        <v>1650</v>
      </c>
      <c r="J156" s="6" t="s">
        <v>1077</v>
      </c>
      <c r="K156" s="68"/>
    </row>
    <row r="157" spans="1:14" s="69" customFormat="1" ht="45.75" customHeight="1">
      <c r="A157" s="6" t="s">
        <v>1070</v>
      </c>
      <c r="B157" s="6" t="s">
        <v>1071</v>
      </c>
      <c r="C157" s="6" t="s">
        <v>1222</v>
      </c>
      <c r="D157" s="25" t="s">
        <v>1651</v>
      </c>
      <c r="E157" s="51">
        <v>45108</v>
      </c>
      <c r="F157" s="25" t="s">
        <v>1133</v>
      </c>
      <c r="G157" s="6" t="s">
        <v>1093</v>
      </c>
      <c r="H157" s="55">
        <v>19618.150000000009</v>
      </c>
      <c r="I157" s="52" t="s">
        <v>1652</v>
      </c>
      <c r="J157" s="6" t="s">
        <v>1077</v>
      </c>
      <c r="K157" s="68"/>
    </row>
    <row r="158" spans="1:14" ht="38.25">
      <c r="A158" s="6" t="s">
        <v>1078</v>
      </c>
      <c r="B158" s="6" t="s">
        <v>1071</v>
      </c>
      <c r="C158" s="6" t="s">
        <v>1653</v>
      </c>
      <c r="D158" s="25" t="s">
        <v>1654</v>
      </c>
      <c r="E158" s="51">
        <v>44743</v>
      </c>
      <c r="F158" s="25" t="s">
        <v>1655</v>
      </c>
      <c r="G158" s="31" t="s">
        <v>1090</v>
      </c>
      <c r="H158" s="87">
        <v>29595.96</v>
      </c>
      <c r="I158" s="52" t="s">
        <v>1656</v>
      </c>
      <c r="J158" s="6" t="s">
        <v>1077</v>
      </c>
    </row>
    <row r="159" spans="1:14" ht="38.25">
      <c r="A159" s="6" t="s">
        <v>1070</v>
      </c>
      <c r="B159" s="6" t="s">
        <v>1071</v>
      </c>
      <c r="C159" s="6" t="s">
        <v>1657</v>
      </c>
      <c r="D159" s="25" t="s">
        <v>1654</v>
      </c>
      <c r="E159" s="51">
        <v>45108</v>
      </c>
      <c r="F159" s="25" t="s">
        <v>1655</v>
      </c>
      <c r="G159" s="31" t="s">
        <v>1093</v>
      </c>
      <c r="H159" s="88"/>
      <c r="I159" s="52" t="s">
        <v>1658</v>
      </c>
      <c r="J159" s="6" t="s">
        <v>1077</v>
      </c>
      <c r="K159" s="48"/>
      <c r="L159" s="53"/>
      <c r="M159" s="53"/>
      <c r="N159" s="53"/>
    </row>
    <row r="160" spans="1:14" ht="38.25">
      <c r="A160" s="6" t="s">
        <v>1070</v>
      </c>
      <c r="B160" s="6" t="s">
        <v>1071</v>
      </c>
      <c r="C160" s="6">
        <v>2700051010</v>
      </c>
      <c r="D160" s="25" t="s">
        <v>1659</v>
      </c>
      <c r="E160" s="51">
        <v>40391</v>
      </c>
      <c r="F160" s="25" t="s">
        <v>1660</v>
      </c>
      <c r="G160" s="31" t="s">
        <v>1169</v>
      </c>
      <c r="H160" s="55">
        <v>455490.32000000007</v>
      </c>
      <c r="I160" s="52" t="s">
        <v>1273</v>
      </c>
      <c r="J160" s="6" t="s">
        <v>1077</v>
      </c>
      <c r="K160" s="48"/>
      <c r="L160" s="53"/>
      <c r="M160" s="53"/>
      <c r="N160" s="53"/>
    </row>
    <row r="161" spans="1:30" s="70" customFormat="1" ht="25.5">
      <c r="A161" s="6" t="s">
        <v>1070</v>
      </c>
      <c r="B161" s="6" t="s">
        <v>1071</v>
      </c>
      <c r="C161" s="6" t="s">
        <v>1661</v>
      </c>
      <c r="D161" s="25" t="s">
        <v>1662</v>
      </c>
      <c r="E161" s="51">
        <v>40389</v>
      </c>
      <c r="F161" s="25" t="s">
        <v>1663</v>
      </c>
      <c r="G161" s="31" t="s">
        <v>1664</v>
      </c>
      <c r="H161" s="55">
        <v>10586.88</v>
      </c>
      <c r="I161" s="52" t="s">
        <v>1665</v>
      </c>
      <c r="J161" s="6" t="s">
        <v>1077</v>
      </c>
      <c r="K161" s="62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</row>
    <row r="162" spans="1:30" s="70" customFormat="1" ht="25.5">
      <c r="A162" s="6" t="s">
        <v>1070</v>
      </c>
      <c r="B162" s="6" t="s">
        <v>1113</v>
      </c>
      <c r="C162" s="6" t="s">
        <v>1666</v>
      </c>
      <c r="D162" s="25" t="s">
        <v>1667</v>
      </c>
      <c r="E162" s="51">
        <v>44531</v>
      </c>
      <c r="F162" s="25" t="s">
        <v>1668</v>
      </c>
      <c r="G162" s="31" t="s">
        <v>1669</v>
      </c>
      <c r="H162" s="55">
        <f>495177.19</f>
        <v>495177.19</v>
      </c>
      <c r="I162" s="52" t="s">
        <v>1273</v>
      </c>
      <c r="J162" s="6" t="s">
        <v>1077</v>
      </c>
      <c r="K162" s="62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</row>
    <row r="163" spans="1:30" s="70" customFormat="1" ht="63.75">
      <c r="A163" s="6" t="s">
        <v>1078</v>
      </c>
      <c r="B163" s="6" t="s">
        <v>1192</v>
      </c>
      <c r="C163" s="6" t="s">
        <v>1670</v>
      </c>
      <c r="D163" s="25" t="s">
        <v>1671</v>
      </c>
      <c r="E163" s="51">
        <v>44713</v>
      </c>
      <c r="F163" s="25" t="s">
        <v>1672</v>
      </c>
      <c r="G163" s="6" t="s">
        <v>1673</v>
      </c>
      <c r="H163" s="87">
        <f>1136941.26+278210</f>
        <v>1415151.26</v>
      </c>
      <c r="I163" s="52" t="s">
        <v>1674</v>
      </c>
      <c r="J163" s="6" t="s">
        <v>1077</v>
      </c>
      <c r="K163" s="62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</row>
    <row r="164" spans="1:30" ht="63.75">
      <c r="A164" s="6" t="s">
        <v>1070</v>
      </c>
      <c r="B164" s="6" t="s">
        <v>1192</v>
      </c>
      <c r="C164" s="6" t="s">
        <v>1675</v>
      </c>
      <c r="D164" s="25" t="s">
        <v>1671</v>
      </c>
      <c r="E164" s="51">
        <v>45078</v>
      </c>
      <c r="F164" s="25" t="s">
        <v>1672</v>
      </c>
      <c r="G164" s="6" t="s">
        <v>1676</v>
      </c>
      <c r="H164" s="88"/>
      <c r="I164" s="52" t="s">
        <v>1674</v>
      </c>
      <c r="J164" s="6" t="s">
        <v>1077</v>
      </c>
    </row>
    <row r="165" spans="1:30" ht="51">
      <c r="A165" s="6" t="s">
        <v>1070</v>
      </c>
      <c r="B165" s="6" t="s">
        <v>1071</v>
      </c>
      <c r="C165" s="6" t="s">
        <v>1677</v>
      </c>
      <c r="D165" s="25" t="s">
        <v>1678</v>
      </c>
      <c r="E165" s="51">
        <v>45017</v>
      </c>
      <c r="F165" s="25" t="s">
        <v>1679</v>
      </c>
      <c r="G165" s="6" t="s">
        <v>1680</v>
      </c>
      <c r="H165" s="55">
        <v>19529.600000000002</v>
      </c>
      <c r="I165" s="52" t="s">
        <v>1681</v>
      </c>
      <c r="J165" s="6" t="s">
        <v>1077</v>
      </c>
    </row>
    <row r="166" spans="1:30" ht="25.5">
      <c r="A166" s="6" t="s">
        <v>1078</v>
      </c>
      <c r="B166" s="6" t="s">
        <v>1071</v>
      </c>
      <c r="C166" s="6" t="s">
        <v>1682</v>
      </c>
      <c r="D166" s="25" t="s">
        <v>1683</v>
      </c>
      <c r="E166" s="51">
        <v>44621</v>
      </c>
      <c r="F166" s="25" t="s">
        <v>1684</v>
      </c>
      <c r="G166" s="31" t="s">
        <v>1685</v>
      </c>
      <c r="H166" s="87">
        <v>37476.85</v>
      </c>
      <c r="I166" s="52" t="s">
        <v>1686</v>
      </c>
      <c r="J166" s="6" t="s">
        <v>1077</v>
      </c>
    </row>
    <row r="167" spans="1:30" ht="25.5">
      <c r="A167" s="6" t="s">
        <v>1070</v>
      </c>
      <c r="B167" s="6" t="s">
        <v>1071</v>
      </c>
      <c r="C167" s="6" t="s">
        <v>1687</v>
      </c>
      <c r="D167" s="25" t="s">
        <v>1683</v>
      </c>
      <c r="E167" s="51">
        <v>44986</v>
      </c>
      <c r="F167" s="25" t="s">
        <v>1684</v>
      </c>
      <c r="G167" s="31" t="s">
        <v>1688</v>
      </c>
      <c r="H167" s="88"/>
      <c r="I167" s="52" t="s">
        <v>1689</v>
      </c>
      <c r="J167" s="6" t="s">
        <v>1077</v>
      </c>
    </row>
    <row r="168" spans="1:30" ht="38.25">
      <c r="A168" s="6" t="s">
        <v>1078</v>
      </c>
      <c r="B168" s="6" t="s">
        <v>1071</v>
      </c>
      <c r="C168" s="6" t="s">
        <v>1690</v>
      </c>
      <c r="D168" s="54" t="s">
        <v>1691</v>
      </c>
      <c r="E168" s="51">
        <v>44743</v>
      </c>
      <c r="F168" s="54" t="s">
        <v>1616</v>
      </c>
      <c r="G168" s="6" t="s">
        <v>1692</v>
      </c>
      <c r="H168" s="55">
        <v>46954.17</v>
      </c>
      <c r="I168" s="52" t="s">
        <v>1693</v>
      </c>
      <c r="J168" s="6" t="s">
        <v>1077</v>
      </c>
    </row>
    <row r="169" spans="1:30" ht="25.5">
      <c r="A169" s="6" t="s">
        <v>1078</v>
      </c>
      <c r="B169" s="6" t="s">
        <v>1119</v>
      </c>
      <c r="C169" s="6" t="s">
        <v>1694</v>
      </c>
      <c r="D169" s="25" t="s">
        <v>1695</v>
      </c>
      <c r="E169" s="51">
        <v>44743</v>
      </c>
      <c r="F169" s="25" t="s">
        <v>1696</v>
      </c>
      <c r="G169" s="6" t="s">
        <v>1090</v>
      </c>
      <c r="H169" s="87">
        <v>46740</v>
      </c>
      <c r="I169" s="52" t="s">
        <v>1697</v>
      </c>
      <c r="J169" s="6" t="s">
        <v>1077</v>
      </c>
    </row>
    <row r="170" spans="1:30" ht="25.5">
      <c r="A170" s="6" t="s">
        <v>1070</v>
      </c>
      <c r="B170" s="6" t="s">
        <v>1119</v>
      </c>
      <c r="C170" s="6" t="s">
        <v>1698</v>
      </c>
      <c r="D170" s="25" t="s">
        <v>1695</v>
      </c>
      <c r="E170" s="51">
        <v>45108</v>
      </c>
      <c r="F170" s="25" t="s">
        <v>1696</v>
      </c>
      <c r="G170" s="6" t="s">
        <v>1093</v>
      </c>
      <c r="H170" s="88"/>
      <c r="I170" s="52" t="s">
        <v>1699</v>
      </c>
      <c r="J170" s="6" t="s">
        <v>1077</v>
      </c>
    </row>
    <row r="171" spans="1:30" s="64" customFormat="1" ht="60" customHeight="1">
      <c r="A171" s="6" t="s">
        <v>1078</v>
      </c>
      <c r="B171" s="6" t="s">
        <v>1119</v>
      </c>
      <c r="C171" s="6" t="s">
        <v>1700</v>
      </c>
      <c r="D171" s="25" t="s">
        <v>1701</v>
      </c>
      <c r="E171" s="51">
        <v>44378</v>
      </c>
      <c r="F171" s="25" t="s">
        <v>1702</v>
      </c>
      <c r="G171" s="6" t="s">
        <v>1357</v>
      </c>
      <c r="H171" s="87">
        <v>698853.8</v>
      </c>
      <c r="I171" s="52" t="s">
        <v>1703</v>
      </c>
      <c r="J171" s="6" t="s">
        <v>1077</v>
      </c>
      <c r="K171" s="63"/>
    </row>
    <row r="172" spans="1:30" ht="54.75" customHeight="1">
      <c r="A172" s="6" t="s">
        <v>1070</v>
      </c>
      <c r="B172" s="6" t="s">
        <v>1119</v>
      </c>
      <c r="C172" s="6" t="s">
        <v>1704</v>
      </c>
      <c r="D172" s="25" t="s">
        <v>1701</v>
      </c>
      <c r="E172" s="51">
        <v>45108</v>
      </c>
      <c r="F172" s="25" t="s">
        <v>1702</v>
      </c>
      <c r="G172" s="6" t="s">
        <v>1360</v>
      </c>
      <c r="H172" s="88"/>
      <c r="I172" s="52" t="s">
        <v>1705</v>
      </c>
      <c r="J172" s="6" t="s">
        <v>1077</v>
      </c>
    </row>
    <row r="173" spans="1:30" ht="63.75">
      <c r="A173" s="6" t="s">
        <v>1070</v>
      </c>
      <c r="B173" s="6" t="s">
        <v>1119</v>
      </c>
      <c r="C173" s="6" t="s">
        <v>1162</v>
      </c>
      <c r="D173" s="25" t="s">
        <v>1706</v>
      </c>
      <c r="E173" s="51">
        <v>44105</v>
      </c>
      <c r="F173" s="25" t="s">
        <v>1707</v>
      </c>
      <c r="G173" s="6" t="s">
        <v>1708</v>
      </c>
      <c r="H173" s="55">
        <v>5532.5</v>
      </c>
      <c r="I173" s="52" t="s">
        <v>1709</v>
      </c>
      <c r="J173" s="6" t="s">
        <v>1077</v>
      </c>
    </row>
    <row r="174" spans="1:30" s="64" customFormat="1" ht="51">
      <c r="A174" s="6" t="s">
        <v>1070</v>
      </c>
      <c r="B174" s="6" t="s">
        <v>1578</v>
      </c>
      <c r="C174" s="6" t="s">
        <v>1162</v>
      </c>
      <c r="D174" s="25" t="s">
        <v>1710</v>
      </c>
      <c r="E174" s="51">
        <v>45110</v>
      </c>
      <c r="F174" s="25" t="s">
        <v>1711</v>
      </c>
      <c r="G174" s="6" t="s">
        <v>1712</v>
      </c>
      <c r="H174" s="55">
        <v>31898.5</v>
      </c>
      <c r="I174" s="52" t="s">
        <v>1713</v>
      </c>
      <c r="J174" s="6" t="s">
        <v>1077</v>
      </c>
      <c r="K174" s="63"/>
    </row>
    <row r="175" spans="1:30" s="64" customFormat="1" ht="25.5">
      <c r="A175" s="6" t="s">
        <v>1070</v>
      </c>
      <c r="B175" s="6" t="s">
        <v>1071</v>
      </c>
      <c r="C175" s="6" t="s">
        <v>1714</v>
      </c>
      <c r="D175" s="25" t="s">
        <v>1715</v>
      </c>
      <c r="E175" s="51">
        <v>44749</v>
      </c>
      <c r="F175" s="25" t="s">
        <v>1716</v>
      </c>
      <c r="G175" s="6" t="s">
        <v>1538</v>
      </c>
      <c r="H175" s="87">
        <v>95380</v>
      </c>
      <c r="I175" s="52" t="s">
        <v>1717</v>
      </c>
      <c r="J175" s="6" t="s">
        <v>1077</v>
      </c>
      <c r="K175" s="63"/>
    </row>
    <row r="176" spans="1:30" s="64" customFormat="1" ht="38.25">
      <c r="A176" s="6" t="s">
        <v>1070</v>
      </c>
      <c r="B176" s="6" t="s">
        <v>1071</v>
      </c>
      <c r="C176" s="6" t="s">
        <v>1718</v>
      </c>
      <c r="D176" s="25" t="s">
        <v>1719</v>
      </c>
      <c r="E176" s="51">
        <v>44743</v>
      </c>
      <c r="F176" s="25" t="s">
        <v>1720</v>
      </c>
      <c r="G176" s="6" t="s">
        <v>1538</v>
      </c>
      <c r="H176" s="88"/>
      <c r="I176" s="52" t="s">
        <v>1400</v>
      </c>
      <c r="J176" s="6" t="s">
        <v>1077</v>
      </c>
      <c r="K176" s="63"/>
    </row>
    <row r="177" spans="1:10" ht="38.25">
      <c r="A177" s="6" t="s">
        <v>1070</v>
      </c>
      <c r="B177" s="6" t="s">
        <v>1119</v>
      </c>
      <c r="C177" s="6" t="s">
        <v>1162</v>
      </c>
      <c r="D177" s="25" t="s">
        <v>1721</v>
      </c>
      <c r="E177" s="51">
        <v>44379</v>
      </c>
      <c r="F177" s="25" t="s">
        <v>1722</v>
      </c>
      <c r="G177" s="6" t="s">
        <v>1723</v>
      </c>
      <c r="H177" s="87">
        <v>41028.75</v>
      </c>
      <c r="I177" s="52" t="s">
        <v>1724</v>
      </c>
      <c r="J177" s="6" t="s">
        <v>1077</v>
      </c>
    </row>
    <row r="178" spans="1:10" ht="56.25" customHeight="1">
      <c r="A178" s="6" t="s">
        <v>1070</v>
      </c>
      <c r="B178" s="6" t="s">
        <v>1113</v>
      </c>
      <c r="C178" s="6" t="s">
        <v>1162</v>
      </c>
      <c r="D178" s="25" t="s">
        <v>1721</v>
      </c>
      <c r="E178" s="51">
        <v>44379</v>
      </c>
      <c r="F178" s="25" t="s">
        <v>1725</v>
      </c>
      <c r="G178" s="6" t="s">
        <v>1723</v>
      </c>
      <c r="H178" s="88"/>
      <c r="I178" s="52" t="s">
        <v>1726</v>
      </c>
      <c r="J178" s="6" t="s">
        <v>1077</v>
      </c>
    </row>
    <row r="179" spans="1:10" ht="39.75" customHeight="1">
      <c r="A179" s="6" t="s">
        <v>1070</v>
      </c>
      <c r="B179" s="6" t="s">
        <v>1071</v>
      </c>
      <c r="C179" s="6" t="s">
        <v>1162</v>
      </c>
      <c r="D179" s="25" t="s">
        <v>1727</v>
      </c>
      <c r="E179" s="51">
        <v>43840</v>
      </c>
      <c r="F179" s="25" t="s">
        <v>1728</v>
      </c>
      <c r="G179" s="6" t="s">
        <v>1729</v>
      </c>
      <c r="H179" s="55">
        <v>52235.090000000011</v>
      </c>
      <c r="I179" s="52" t="s">
        <v>1477</v>
      </c>
      <c r="J179" s="6" t="s">
        <v>1077</v>
      </c>
    </row>
    <row r="180" spans="1:10" ht="51">
      <c r="A180" s="6" t="s">
        <v>1070</v>
      </c>
      <c r="B180" s="6" t="s">
        <v>1071</v>
      </c>
      <c r="C180" s="6" t="s">
        <v>1730</v>
      </c>
      <c r="D180" s="25" t="s">
        <v>1731</v>
      </c>
      <c r="E180" s="51">
        <v>44743</v>
      </c>
      <c r="F180" s="25" t="s">
        <v>1732</v>
      </c>
      <c r="G180" s="6" t="s">
        <v>1538</v>
      </c>
      <c r="H180" s="55">
        <v>85981.60000000002</v>
      </c>
      <c r="I180" s="52" t="s">
        <v>1733</v>
      </c>
      <c r="J180" s="6" t="s">
        <v>1077</v>
      </c>
    </row>
    <row r="181" spans="1:10" ht="63.75">
      <c r="A181" s="6" t="s">
        <v>1070</v>
      </c>
      <c r="B181" s="6" t="s">
        <v>1734</v>
      </c>
      <c r="C181" s="6" t="s">
        <v>1162</v>
      </c>
      <c r="D181" s="25" t="s">
        <v>1735</v>
      </c>
      <c r="E181" s="51">
        <v>44644</v>
      </c>
      <c r="F181" s="25" t="s">
        <v>1736</v>
      </c>
      <c r="G181" s="6" t="s">
        <v>1737</v>
      </c>
      <c r="H181" s="55">
        <v>154992.5</v>
      </c>
      <c r="I181" s="52" t="s">
        <v>1738</v>
      </c>
      <c r="J181" s="6" t="s">
        <v>1077</v>
      </c>
    </row>
    <row r="182" spans="1:10">
      <c r="A182" s="49"/>
      <c r="C182" s="49"/>
      <c r="D182" s="71"/>
      <c r="F182" s="71"/>
      <c r="G182" s="49"/>
    </row>
    <row r="183" spans="1:10" ht="88.5" customHeight="1">
      <c r="G183" s="84" t="s">
        <v>1739</v>
      </c>
      <c r="H183" s="85"/>
      <c r="I183" s="85"/>
      <c r="J183" s="86"/>
    </row>
    <row r="184" spans="1:10">
      <c r="I184" s="75"/>
    </row>
    <row r="185" spans="1:10">
      <c r="I185" s="75"/>
    </row>
    <row r="186" spans="1:10">
      <c r="I186" s="75"/>
    </row>
    <row r="187" spans="1:10">
      <c r="I187" s="75"/>
      <c r="J187" s="72"/>
    </row>
    <row r="188" spans="1:10">
      <c r="I188" s="75"/>
      <c r="J188" s="72"/>
    </row>
    <row r="189" spans="1:10">
      <c r="I189" s="75"/>
      <c r="J189" s="72"/>
    </row>
    <row r="190" spans="1:10">
      <c r="I190" s="75"/>
      <c r="J190" s="72"/>
    </row>
    <row r="191" spans="1:10">
      <c r="I191" s="75"/>
      <c r="J191" s="72"/>
    </row>
    <row r="192" spans="1:10">
      <c r="I192" s="75"/>
      <c r="J192" s="72"/>
    </row>
    <row r="193" spans="9:10">
      <c r="I193" s="75"/>
      <c r="J193" s="72"/>
    </row>
    <row r="194" spans="9:10">
      <c r="I194" s="75"/>
      <c r="J194" s="72"/>
    </row>
    <row r="195" spans="9:10">
      <c r="I195" s="75"/>
      <c r="J195" s="72"/>
    </row>
    <row r="196" spans="9:10">
      <c r="I196" s="75"/>
      <c r="J196" s="72"/>
    </row>
    <row r="197" spans="9:10">
      <c r="I197" s="75"/>
      <c r="J197" s="72"/>
    </row>
    <row r="198" spans="9:10">
      <c r="I198" s="75"/>
      <c r="J198" s="72"/>
    </row>
    <row r="199" spans="9:10">
      <c r="I199" s="75"/>
      <c r="J199" s="72"/>
    </row>
  </sheetData>
  <sheetProtection algorithmName="SHA-512" hashValue="F3VxVVK7sWZap0lJpmUHC9S+KXkBZaDt+s0sfoprb7ShQRwlbCW5nvINAqVXHZ8NjWcyCjWxKcOYvJXVLGsWtA==" saltValue="nBwUFqKL/B0czT/BbkpNaA==" spinCount="100000" sheet="1" objects="1" scenarios="1" selectLockedCells="1" selectUnlockedCells="1"/>
  <mergeCells count="49">
    <mergeCell ref="H11:H12"/>
    <mergeCell ref="A1:G1"/>
    <mergeCell ref="H1:J1"/>
    <mergeCell ref="H3:H4"/>
    <mergeCell ref="H6:H7"/>
    <mergeCell ref="H8:H9"/>
    <mergeCell ref="H56:H57"/>
    <mergeCell ref="H15:H16"/>
    <mergeCell ref="H18:H19"/>
    <mergeCell ref="H23:H24"/>
    <mergeCell ref="H28:H29"/>
    <mergeCell ref="H33:H34"/>
    <mergeCell ref="H35:H38"/>
    <mergeCell ref="H39:H40"/>
    <mergeCell ref="H43:H44"/>
    <mergeCell ref="H46:H47"/>
    <mergeCell ref="H48:H51"/>
    <mergeCell ref="H52:H55"/>
    <mergeCell ref="H107:H108"/>
    <mergeCell ref="H58:H59"/>
    <mergeCell ref="H67:H68"/>
    <mergeCell ref="H70:H71"/>
    <mergeCell ref="H72:H74"/>
    <mergeCell ref="H75:H76"/>
    <mergeCell ref="H77:H78"/>
    <mergeCell ref="H80:H81"/>
    <mergeCell ref="H82:H83"/>
    <mergeCell ref="H90:H91"/>
    <mergeCell ref="H92:H95"/>
    <mergeCell ref="H104:H105"/>
    <mergeCell ref="H158:H159"/>
    <mergeCell ref="H110:H111"/>
    <mergeCell ref="H114:H115"/>
    <mergeCell ref="H117:H120"/>
    <mergeCell ref="H121:H122"/>
    <mergeCell ref="H123:H124"/>
    <mergeCell ref="H125:H127"/>
    <mergeCell ref="H132:H133"/>
    <mergeCell ref="H140:H141"/>
    <mergeCell ref="H142:H143"/>
    <mergeCell ref="H146:H147"/>
    <mergeCell ref="H150:H151"/>
    <mergeCell ref="G183:J183"/>
    <mergeCell ref="H163:H164"/>
    <mergeCell ref="H166:H167"/>
    <mergeCell ref="H169:H170"/>
    <mergeCell ref="H171:H172"/>
    <mergeCell ref="H175:H176"/>
    <mergeCell ref="H177:H17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rstPageNumber="0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6</vt:i4>
      </vt:variant>
    </vt:vector>
  </HeadingPairs>
  <TitlesOfParts>
    <vt:vector size="8" baseType="lpstr">
      <vt:lpstr>Prest Contas_2023-Médico</vt:lpstr>
      <vt:lpstr>Serviços de Terceiros 2023</vt:lpstr>
      <vt:lpstr>'Serviços de Terceiros 2023'!__Anonymous_Sheet_DB__0</vt:lpstr>
      <vt:lpstr>'Prest Contas_2023-Médico'!__xlnm.Print_Area_1</vt:lpstr>
      <vt:lpstr>'Prest Contas_2023-Médico'!__xlnm.Print_Titles_1</vt:lpstr>
      <vt:lpstr>'Serviços de Terceiros 2023'!Area_de_impressao</vt:lpstr>
      <vt:lpstr>'Prest Contas_2023-Médico'!Titulos_de_impressao</vt:lpstr>
      <vt:lpstr>'Serviços de Terceiros 2023'!Titulos_de_impressao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</dc:creator>
  <cp:lastModifiedBy>CONTABILIDADE</cp:lastModifiedBy>
  <cp:lastPrinted>2026-07-07T12:23:11Z</cp:lastPrinted>
  <dcterms:created xsi:type="dcterms:W3CDTF">2021-03-22T17:17:41Z</dcterms:created>
  <dcterms:modified xsi:type="dcterms:W3CDTF">2026-07-07T12:24:08Z</dcterms:modified>
</cp:coreProperties>
</file>