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e\Desktop\Atualização Portal Transparencia - oficio 27-2025\Prestadores de Serviços\"/>
    </mc:Choice>
  </mc:AlternateContent>
  <bookViews>
    <workbookView xWindow="0" yWindow="0" windowWidth="20490" windowHeight="6630"/>
  </bookViews>
  <sheets>
    <sheet name="Serviços de Terceiros 2024" sheetId="4" r:id="rId1"/>
    <sheet name="Serviços Médicos 2024" sheetId="3" r:id="rId2"/>
  </sheets>
  <externalReferences>
    <externalReference r:id="rId3"/>
  </externalReferences>
  <definedNames>
    <definedName name="__Anonymous_Sheet_DB__0" localSheetId="0">'Serviços de Terceiros 2024'!$A$2:$J$174</definedName>
    <definedName name="__Anonymous_Sheet_DB__0">#REF!</definedName>
    <definedName name="__xlnm.Print_Area_1">#REF!</definedName>
    <definedName name="__xlnm.Print_Titles_1">#REF!</definedName>
    <definedName name="_xlnm._FilterDatabase" localSheetId="1" hidden="1">'Serviços Médicos 2024'!$A$2:$J$330</definedName>
    <definedName name="_xlnm.Print_Area" localSheetId="0">'Serviços de Terceiros 2024'!$A$1:$J$176</definedName>
    <definedName name="_xlnm.Print_Area" localSheetId="1">'Serviços Médicos 2024'!$A$1:$J$336</definedName>
    <definedName name="Excel_BuiltIn_Print_Titles_1" localSheetId="0">'Serviços de Terceiros 2024'!#REF!</definedName>
    <definedName name="Excel_BuiltIn_Print_Titles_1">#REF!</definedName>
    <definedName name="_xlnm.Print_Titles" localSheetId="0">'Serviços de Terceiros 2024'!$1:$2</definedName>
    <definedName name="_xlnm.Print_Titles" localSheetId="1">'Serviços Médicos 2024'!$1:$2</definedName>
  </definedNames>
  <calcPr calcId="162913"/>
</workbook>
</file>

<file path=xl/calcChain.xml><?xml version="1.0" encoding="utf-8"?>
<calcChain xmlns="http://schemas.openxmlformats.org/spreadsheetml/2006/main">
  <c r="H40" i="4" l="1"/>
  <c r="H56" i="4"/>
  <c r="H60" i="4"/>
  <c r="H70" i="4"/>
  <c r="H138" i="4"/>
  <c r="H161" i="4"/>
  <c r="H70" i="3" l="1"/>
  <c r="H21" i="3"/>
  <c r="H16" i="3"/>
  <c r="H11" i="3"/>
  <c r="H246" i="3"/>
  <c r="H60" i="3"/>
</calcChain>
</file>

<file path=xl/sharedStrings.xml><?xml version="1.0" encoding="utf-8"?>
<sst xmlns="http://schemas.openxmlformats.org/spreadsheetml/2006/main" count="4346" uniqueCount="1711">
  <si>
    <t>STATUS DO CONTRATO</t>
  </si>
  <si>
    <t xml:space="preserve">TIPO </t>
  </si>
  <si>
    <t>NÚMERO</t>
  </si>
  <si>
    <t>NOME DO CONTRATADO</t>
  </si>
  <si>
    <t>DATA ASSINATURA</t>
  </si>
  <si>
    <t xml:space="preserve">OBJETO </t>
  </si>
  <si>
    <t>VIGÊNCIA</t>
  </si>
  <si>
    <t>CONDIÇÕES DE PAGAMENTO</t>
  </si>
  <si>
    <t>PENDÊNCIAS</t>
  </si>
  <si>
    <t>Ativo</t>
  </si>
  <si>
    <t>Prestação de Serviços Médicos</t>
  </si>
  <si>
    <t>A &amp; C ASSISTANCE GESTÃO INTEGRADA LTDA - ME</t>
  </si>
  <si>
    <t>01.07.2020</t>
  </si>
  <si>
    <t>Cirurgia Geral</t>
  </si>
  <si>
    <t>Nada consta</t>
  </si>
  <si>
    <t>A. DE PAIVA LUCIANO &amp; CIA LTDA</t>
  </si>
  <si>
    <t>Ortopedia e Traumatologia</t>
  </si>
  <si>
    <t>a) Produção: 100%  dos valores HM, conforme tabelas usadas por cada OPS inclusive SUS.</t>
  </si>
  <si>
    <t>A.C.V. SERVIÇOS MÉDICOS LTDA</t>
  </si>
  <si>
    <t>Neurocirurgia</t>
  </si>
  <si>
    <t>A.R.M. CLINICA MÉDICA LTDA</t>
  </si>
  <si>
    <t>Prestação de Serviços Fonoaudiológicos</t>
  </si>
  <si>
    <t>ABADE CLINICA SERVIÇOS DE FONOAUDIOLOGIA LTDA</t>
  </si>
  <si>
    <t>Fonoaudiologia</t>
  </si>
  <si>
    <t>ABC - ORTOPEDIA E MEDICINA DO TRABALHO LTDA</t>
  </si>
  <si>
    <t>Pediatria</t>
  </si>
  <si>
    <t>ACHRISIL SERVIÇOS MEDICOS S/S LTDA</t>
  </si>
  <si>
    <t>ACL MEDICINA LTDA</t>
  </si>
  <si>
    <t>Clinica Geral</t>
  </si>
  <si>
    <t>AFC FONOAUDIOLOGIA LTDA</t>
  </si>
  <si>
    <t>AGA SERVICOS MEDICOS LTDA ME</t>
  </si>
  <si>
    <t>Prestação de Serviços Odontológicos</t>
  </si>
  <si>
    <t>Odontologia e Cirurgia Bucomaxilo Facial</t>
  </si>
  <si>
    <t>a) Plantão: R$1.800,00/mensais;
b) Produção: 100%  dos valores HM, conforme tabelas usadas por cada OPS inclusive SUS.</t>
  </si>
  <si>
    <t>ALINE DE PAIVA MORAIS FONOAUDIOLOGIA LTDA</t>
  </si>
  <si>
    <t>ALM CLÍNICA MÉDICA LTDA</t>
  </si>
  <si>
    <t>Nefrologia</t>
  </si>
  <si>
    <t>Clinica Geral e Cirurgia Vascular</t>
  </si>
  <si>
    <t>ALMEIDA RAMOS MEDICAL SERVICE LTDA</t>
  </si>
  <si>
    <t>ALVARENGA E ALVARENGA S/S LTDA</t>
  </si>
  <si>
    <t>Otorrinolaringologia</t>
  </si>
  <si>
    <t>a)  Produção: 100% dos valores de HM, conforme tabelas usadas por cada OPS inclusive SUS.</t>
  </si>
  <si>
    <t>ALVARENGA E CARVALHO CLÍNICA MÉDICA LTDA</t>
  </si>
  <si>
    <t>AMARA SERVIÇOS MÉDICOS LTDA</t>
  </si>
  <si>
    <t>AMC ROCHA JÚNIOR &amp; CIA LTDA</t>
  </si>
  <si>
    <t>Hematologia-Hemoterapia</t>
  </si>
  <si>
    <t>ANESTCENTER SERVIÇOS DE ANESTESIA S/S LTDA</t>
  </si>
  <si>
    <t>Anestesiologia</t>
  </si>
  <si>
    <t>ANESTESIOLOGISTAS ASSOCIADOS LTDA</t>
  </si>
  <si>
    <t>ANGIO-VASC SERVIÇOS MÉDICOS LTDA</t>
  </si>
  <si>
    <t>Vascular</t>
  </si>
  <si>
    <t>a) Produção: 100% dos valores de HM, conforme tabelas usadas por cada OPS inclusive SUS.</t>
  </si>
  <si>
    <t>Oftalmologia</t>
  </si>
  <si>
    <t>ATTILI SERVIÇOS MÉDICOS LTDA</t>
  </si>
  <si>
    <t>B &amp; S ARAÚJO  SERVIÇOS MÉDICOS S/S LTDA</t>
  </si>
  <si>
    <t>Cirurgia Vascular</t>
  </si>
  <si>
    <t>BUENO VIEIRA CLÍNICA MÉDICA LTDA</t>
  </si>
  <si>
    <t>Oncologia Clinica</t>
  </si>
  <si>
    <t>CANFUR – ASSISTÊNCIA MÉDICA S/S LTDA</t>
  </si>
  <si>
    <t>CAOBIANCO CLINICA MÉDICA LTDA - ME</t>
  </si>
  <si>
    <t xml:space="preserve">CARREIRINHA MENDES SERVIÇOS MÉDICOS LTDA                 </t>
  </si>
  <si>
    <t>Clínica Geral</t>
  </si>
  <si>
    <t>Medicina Intensiva</t>
  </si>
  <si>
    <t>CAUDURO SALGADO CLÍNICA MÉDICA</t>
  </si>
  <si>
    <t>CCVP - CARDIOLOGIA CIRÚRGICA DO VALE DO PARAÍBA LTDA</t>
  </si>
  <si>
    <t>Cardiologia</t>
  </si>
  <si>
    <t>CENTRO DE DIAGNÓSTICOS POR IMAGEM SANTA ISABEL S/C LTDA</t>
  </si>
  <si>
    <t>Diagnósticos por Imagem/ Radiologia</t>
  </si>
  <si>
    <t>CENTRO MEDICO JBILI</t>
  </si>
  <si>
    <t>CENTRO MÉDICO MACKLOUF LUBA E SANTOS LTDA</t>
  </si>
  <si>
    <t>CENTRO MÉDICO NG S/S LTDA.</t>
  </si>
  <si>
    <t>Ortopedia</t>
  </si>
  <si>
    <t xml:space="preserve">CIAM - CLÍNICA INFANTIIL ALMEIDA MARCITELLI LTDA. </t>
  </si>
  <si>
    <t>Pediatria e Hematologia</t>
  </si>
  <si>
    <t>CIRURGIA ONCOLÓGICA E CIRURGIA DE  CABEÇA E PESCOÇO LTDA</t>
  </si>
  <si>
    <t xml:space="preserve"> Cirurgia Oncológica e Cirurgia de Cabeça e Pescoço</t>
  </si>
  <si>
    <t>CIRURGIA TORACICA DO VALE LTDA</t>
  </si>
  <si>
    <t>Cirurgia Toracica</t>
  </si>
  <si>
    <t>CLINAC SERVIÇOS MÉDICOS TAUBATÉ S/C LTDA</t>
  </si>
  <si>
    <t>Terapia Intensiva</t>
  </si>
  <si>
    <t>CLINICA CPR DE ESPECIALIDADE MEDICA S/S</t>
  </si>
  <si>
    <t>CLINICA DE CARDIOLOGIA DO VALE DO PARAIBA LTDA</t>
  </si>
  <si>
    <t>CLÍNICA DE FRATURAS SANTA TEREZINHA LTDA</t>
  </si>
  <si>
    <t>CLINICA DE OLHOS JIKEI S/C LTDA</t>
  </si>
  <si>
    <t>CLÍNICA DE SERVIÇOS PEDIÁTRICOS E DE URGÊNCIA LTDA</t>
  </si>
  <si>
    <t>CLINICA DE UROGINECOLOGIA S/S LTDA</t>
  </si>
  <si>
    <t>Urologia</t>
  </si>
  <si>
    <t>CLINICA MÉDICA Drª. LAIS HELENA B. R. SOUBHIA LTDA</t>
  </si>
  <si>
    <t>Clínica Médica/ Medicina Intensiva</t>
  </si>
  <si>
    <t>CLÍNICA MÉDICA E CIRÚRGICA MLTG S/S LTDA</t>
  </si>
  <si>
    <t>CLINICA MÉDICA FERREIRA LEITE S/S LTDA</t>
  </si>
  <si>
    <t xml:space="preserve">Cardiologia e Ortopedia
</t>
  </si>
  <si>
    <t>CLINICA MÉDICA LELIS &amp; ACÁCIO LTDA</t>
  </si>
  <si>
    <t>CLINICA MEDICA MANARA LTDA</t>
  </si>
  <si>
    <t>Neurologia</t>
  </si>
  <si>
    <t>CLINICA MEDICA MUNDIM LTDA</t>
  </si>
  <si>
    <t>Radioterapia.</t>
  </si>
  <si>
    <t>CLINICA MEDICA THAIS GUARNIERI &amp; CIA LTDA</t>
  </si>
  <si>
    <t xml:space="preserve">CLÍNICA OLIVEIRA SOUZA - OTORRINOLARINGOLOGIA LTDA. ME </t>
  </si>
  <si>
    <t>CLÍNICA OSTEOCENTER LTDA - EPP</t>
  </si>
  <si>
    <t>CLINICA PAULISTA DE NEUROCIRURGIA FUNCIONAL LTDA</t>
  </si>
  <si>
    <t>Neurologia/ Neurocirurgia</t>
  </si>
  <si>
    <t xml:space="preserve">a) Produção: 100%  dos valores HM, conforme tabelas usadas por cada OPS inclusive SUS.                                          </t>
  </si>
  <si>
    <t>Cirurgia Plástica</t>
  </si>
  <si>
    <t>CLÍNICA RAMPINI LTDA. - ME</t>
  </si>
  <si>
    <t>CONSULTORIO ODONTOLOGICO ESPECIALIZADO CAMARA E SOUZA LTDA ME</t>
  </si>
  <si>
    <t>Odontologia</t>
  </si>
  <si>
    <t>DALL'ARA E RAHIMEN SERVIÇOS MÉDICOS S/S LTDA</t>
  </si>
  <si>
    <t>DCLPA CONSULTAS E APOIO LTDA</t>
  </si>
  <si>
    <t xml:space="preserve">a)  Produção: 100%  dos valores HM, conforme tabelas usadas por cada OPS inclusive SUS.    </t>
  </si>
  <si>
    <t>Cirurgia Plastica</t>
  </si>
  <si>
    <t>Prestação de Serviços de Fisioterapia</t>
  </si>
  <si>
    <t>DIAMOND FISIO - FISIOTERAPIA LTDA</t>
  </si>
  <si>
    <t>Fisioterapia</t>
  </si>
  <si>
    <t>Ortopedia Traumatologia</t>
  </si>
  <si>
    <t>E.R. F. CLÍNICA CIRÚRGICA LTDA</t>
  </si>
  <si>
    <t>EDUARDO SABA &amp; CIA LTDA</t>
  </si>
  <si>
    <t>ENDO SERVIÇOS MÉDICOS LIMITADA.</t>
  </si>
  <si>
    <t>ENDOCARD CLÍNICA MÉDICA D. B. F. LTDA</t>
  </si>
  <si>
    <t>Endocrinologia</t>
  </si>
  <si>
    <t>EPK ASSISTENCIA ODONTOLOGICA LTDA</t>
  </si>
  <si>
    <t>ESTEVAM BARGUIL SERVIÇOS MÉDICOS S/S LTDA</t>
  </si>
  <si>
    <t>EXACTA SERVIÇOS MÉDICOS S/S LTDA</t>
  </si>
  <si>
    <t>Cirurgia Geral, Oncologia e Proctologia</t>
  </si>
  <si>
    <t>F. CAUDURO SALGADO &amp; CIA LTDA</t>
  </si>
  <si>
    <t xml:space="preserve">Cirurgia Geral </t>
  </si>
  <si>
    <t>FABIO CAUDURO SALGADO &amp; CIA LTDA</t>
  </si>
  <si>
    <t>Cirurgia Geral e Clínica Geral</t>
  </si>
  <si>
    <t>FACCE FACIAL E CORPORAL CIRURGIA PLÁSTICA LTDA</t>
  </si>
  <si>
    <t>Clínica Geral e Cirurgia Plástica</t>
  </si>
  <si>
    <t>FERRETTI &amp; NATRIELLI SERVIÇOS MÉDICOS LTDA</t>
  </si>
  <si>
    <t>FLÁVIO SERAFINI CLÍNICA MÉDICA E FONOAUDIOLÓGICA LTDA</t>
  </si>
  <si>
    <t>FLAVIO SIMOES TA SERVIÇOS MEDICOS</t>
  </si>
  <si>
    <t>FRABIS, LONGO E CAVALHEIRO CLIN MEDICA</t>
  </si>
  <si>
    <t>GAP ASSISTÊNCIA PEDIÁTRICA LTDA</t>
  </si>
  <si>
    <t>GAZZO &amp; MARCITELLI CLÍNICA SERVIÇOS MÉDICOS LTDA</t>
  </si>
  <si>
    <t>GERIACLIN TAUBATE S/C LTDA</t>
  </si>
  <si>
    <t>GGN SERVIÇOS MEDICOS LTDA</t>
  </si>
  <si>
    <t>GIRARDI VIEIRA ASSISTÊNCIA MÉDICA LTDA</t>
  </si>
  <si>
    <t>Mastologia</t>
  </si>
  <si>
    <t>Endoscopia</t>
  </si>
  <si>
    <t>GOBBO E GUEDES SERVIÇOS MÉDICOS S/S LTDA</t>
  </si>
  <si>
    <t>GOMES E GONÇALVES CLINICA MEDICA LTDA</t>
  </si>
  <si>
    <t>Ginecologia Oncológica</t>
  </si>
  <si>
    <t>GONÇALVES E GONÇALVES SERVIÇOS MÉDICO LTDA</t>
  </si>
  <si>
    <t>GUIRADO MEDICINA E SAUDE LTDA</t>
  </si>
  <si>
    <t>Psiquiatria</t>
  </si>
  <si>
    <t>HIGEIA CLINICA MEDICA LTDA</t>
  </si>
  <si>
    <t>Nutrologia</t>
  </si>
  <si>
    <t>IMV INSTITUTO DE MOLÉSTIAS VASCULARES S/C LTDA</t>
  </si>
  <si>
    <t>INSTITUTO DE ANGIOLOGIA E CIRURGIA VASCULAR DO VALE PARAÍBA LTDA</t>
  </si>
  <si>
    <t>INSTITUTO DE CIRURGIA E UROLOGIA PEDIÁTRICA DE TAUBATÉ LTDA</t>
  </si>
  <si>
    <t>Clínica Geral e Cirurgia Pediátrica</t>
  </si>
  <si>
    <t>INSTITUTO DE MEDICINA LECEL LTDA</t>
  </si>
  <si>
    <t>J. D. L. CLINICA MEDICA LTDA</t>
  </si>
  <si>
    <t>JANOTTI SERVIÇOS MÉDICOS S/S LTDA</t>
  </si>
  <si>
    <t>Clinica Medica</t>
  </si>
  <si>
    <t>JAV CLINICA MEDICA LTDA</t>
  </si>
  <si>
    <t>JEHA &amp; JEHA MEDICOS ASSOCIADOS LTDA</t>
  </si>
  <si>
    <t>Endoscopia Digestiva e Colonoscopia</t>
  </si>
  <si>
    <t>KID CARE - SERVIÇOS MEDICOS S/S LTDA</t>
  </si>
  <si>
    <t>Clínica Médica</t>
  </si>
  <si>
    <t>Oncologia</t>
  </si>
  <si>
    <t>Cirurgia Cabeça e Pescoço</t>
  </si>
  <si>
    <t>Radioterapia</t>
  </si>
  <si>
    <t>a)  Produção: 100%  dos valores HM, conforme tabelas usadas por cada OPS inclusive SUS.</t>
  </si>
  <si>
    <t xml:space="preserve">a) Ambulatório SUS: R$ 31,25/h;     
b) Coordenação da especialidade: R$ 500,00;                                                                              c) Produção: 100%  dos valores HM, conforme tabelas usadas por cada OPS inclusive SUS.  </t>
  </si>
  <si>
    <t xml:space="preserve">a) Plantão: R$ 15.900,00, que serão rateados conforme a hora realizada por cada plantonistas do grupo;                                                                                             b) Traqueostomia (disponibilidade): R$ 500,00 mensais;                                                                               c) Produção: 100%  dos valores HM, conforme tabelas usadas por cada OPS inclusive SUS;
d)Traqueostomia: R$ 200,00 por procedimento. </t>
  </si>
  <si>
    <t>Pediatria / Ortopedia e Traumatologia</t>
  </si>
  <si>
    <t>A K DE ANDRADE YOSHIKI SERVIÇOS MÉDICOS E SAÚDE LTDA.</t>
  </si>
  <si>
    <t xml:space="preserve">Terapia Intensiva    </t>
  </si>
  <si>
    <t>ASTMAL SERVIÇOS MÉDICOS LTDA.</t>
  </si>
  <si>
    <t>BALDONI E LOPES SERVIÇOS MÉDICOS LTDA.</t>
  </si>
  <si>
    <t>BRUNO QUERIDO M SANTOS LTDA.</t>
  </si>
  <si>
    <t xml:space="preserve"> Cirurgia Cardíaca</t>
  </si>
  <si>
    <t>CLÍNICA ODONTOLÓGICA RUBENS GUIMARÃES LTDA.</t>
  </si>
  <si>
    <t>Cirurgia Geral, Clinica Geral e Gastroenterologia</t>
  </si>
  <si>
    <t>Clinica Geral , Cirurgia Geral e Infectologia</t>
  </si>
  <si>
    <t>F&amp;F SERVIÇOS MÉDICOS ESPECIALIZADOS</t>
  </si>
  <si>
    <t>Clínica Medica/Medicina Intensiva e Pneumologia</t>
  </si>
  <si>
    <t>JRE SCHMIDT SERVIÇOS MÉDICOS S/S LTDA.</t>
  </si>
  <si>
    <t>BASTOS E PIMENTEL SERVIÇOS MÉDICOS</t>
  </si>
  <si>
    <t>Clíinica Geral e Clinica Médica</t>
  </si>
  <si>
    <t>01.07.2022 a 30.06.2025</t>
  </si>
  <si>
    <t>01.07.2022</t>
  </si>
  <si>
    <t>AAN ATENDIMENTOS HOSPITALARES LTDA</t>
  </si>
  <si>
    <t>03/4007/2022</t>
  </si>
  <si>
    <t>03/4008/2022</t>
  </si>
  <si>
    <t>03/0056/2022</t>
  </si>
  <si>
    <t>03/0096/2022</t>
  </si>
  <si>
    <t>03/0112/2022</t>
  </si>
  <si>
    <t>03/0018/2022</t>
  </si>
  <si>
    <t>03/0087/2022</t>
  </si>
  <si>
    <t>03/0066/2022</t>
  </si>
  <si>
    <t>03/0049/2022</t>
  </si>
  <si>
    <t>03/0016/2022</t>
  </si>
  <si>
    <t>03/0017/2022</t>
  </si>
  <si>
    <t>03/0169/2022</t>
  </si>
  <si>
    <t>03/0060/2022</t>
  </si>
  <si>
    <t>03/0105/2022</t>
  </si>
  <si>
    <t>01.05.2022</t>
  </si>
  <si>
    <t>01.05.2022 a 30.06.2025</t>
  </si>
  <si>
    <t>03/0075/2022</t>
  </si>
  <si>
    <t>BORGATI &amp; BRAGA CLIN MED E ORTOPEDIA LTDA</t>
  </si>
  <si>
    <t>01.02.2022</t>
  </si>
  <si>
    <t>03/0294/2022</t>
  </si>
  <si>
    <t>CAMARGO E RAISER SERVIÇOS MEDICOS LTDA</t>
  </si>
  <si>
    <t>01.04.2022 a 30.06.2025</t>
  </si>
  <si>
    <t>01.04.2022</t>
  </si>
  <si>
    <t>03/0106/2022</t>
  </si>
  <si>
    <t>BCF SERVIÇOS MEDICOS LTDA</t>
  </si>
  <si>
    <t>03/0077/2022</t>
  </si>
  <si>
    <t>03/0019/2022</t>
  </si>
  <si>
    <t>03/0300/2022</t>
  </si>
  <si>
    <t>01.06.2022</t>
  </si>
  <si>
    <t>03/0168/2022</t>
  </si>
  <si>
    <t>CASTRO SERVIÇOS MEDICOS AMBULATORIAIS LTDA</t>
  </si>
  <si>
    <t>03/0098/2022</t>
  </si>
  <si>
    <t>01.06.2022 a 30.06.2025</t>
  </si>
  <si>
    <t>03/0185/2022</t>
  </si>
  <si>
    <t>01.11.2022</t>
  </si>
  <si>
    <t>01.11.2022 a 30.06.2025</t>
  </si>
  <si>
    <t>01.09.2022 a 30.06.2025</t>
  </si>
  <si>
    <t>01.09.2022</t>
  </si>
  <si>
    <t>01.03.2022</t>
  </si>
  <si>
    <t>Plantão PA Infantil:
a)  Plantão/h: R$ 80,00 + produtividade - dias úteis;
b) Plantão/h: R$ 90,00 + produtividade - Finais de Semana e Feriados;
c)  Plantão/h: R$135,00 + produtividade - Feriados de Natal e Ano Novo;
d) Produção: 100%  dos valores HM, conforme tabelas usadas por cada OPS inclusive SUS.</t>
  </si>
  <si>
    <t>a) Plantão Otorrinolaringologia: R$ 31,25/h;
b) Produção: 100% dos valores de HM, conforme tabelas de valores, usadas por cada OPS inclusive SUS.</t>
  </si>
  <si>
    <t xml:space="preserve">a) Plantão: R$ 15.900,00, que serão rateados conforme a hora realizada por cada plantonistas do grupo;                                                                                                                  b) Produção: 100%  dos valores HM, conforme tabelas usadas por cada OPS inclusive SUS.                                                                                            </t>
  </si>
  <si>
    <t>03/0160/2022</t>
  </si>
  <si>
    <t>03/0174/2022</t>
  </si>
  <si>
    <t>AMBSERV - CLINICA MÉDICA PEDIÁTRICA LTDA</t>
  </si>
  <si>
    <t>ALMEIDA &amp; PEIXOTO SERVIÇOS MÉDICOS S/S LTDA.</t>
  </si>
  <si>
    <t>03/0116/2022</t>
  </si>
  <si>
    <t>03/0125/2022</t>
  </si>
  <si>
    <t>ALMEIDA HAZUMA CLÍNICA MÉDICA LTDA.</t>
  </si>
  <si>
    <t xml:space="preserve">01.09.2022 </t>
  </si>
  <si>
    <t>03/0012/2022</t>
  </si>
  <si>
    <t>03/0205/2022</t>
  </si>
  <si>
    <t>03/0103/2022</t>
  </si>
  <si>
    <t>03/0011/2022</t>
  </si>
  <si>
    <t>03/0120/2022</t>
  </si>
  <si>
    <t>CAPRIO COSTARI SERVIÇOS MEDICOS LTDA</t>
  </si>
  <si>
    <t>CARVALHO E LANERA SERVIÇOS MÉDICOS LTDA.</t>
  </si>
  <si>
    <t>CASTROMED CLÍNICA MÉDICA LTDA.</t>
  </si>
  <si>
    <t>03/0020/2022</t>
  </si>
  <si>
    <t>03/0104/2022</t>
  </si>
  <si>
    <t>03/0194/2022</t>
  </si>
  <si>
    <t>CHANG SERVIÇOS MÉDICOS LTDA.</t>
  </si>
  <si>
    <t>01.12.2022</t>
  </si>
  <si>
    <t>01.12.2022 a 30.06.2025</t>
  </si>
  <si>
    <t>03/0136/2022</t>
  </si>
  <si>
    <t>03/0085/2022</t>
  </si>
  <si>
    <t>03/0088/2022</t>
  </si>
  <si>
    <t>03/0064/2022</t>
  </si>
  <si>
    <t>03/0165/2022</t>
  </si>
  <si>
    <t>CEMBRANELLI SILVA SERVIÇOS MÉDICOS LTDA.</t>
  </si>
  <si>
    <t>CENTRO ONCOLÓGICO DO VALE LTDA.</t>
  </si>
  <si>
    <t>03/0002/2022</t>
  </si>
  <si>
    <t>03/0069/2022</t>
  </si>
  <si>
    <t>03/0149/2022</t>
  </si>
  <si>
    <t>CLÍNICA MÉDICA VITALLIS LTDA.</t>
  </si>
  <si>
    <t>01.11.2022  a 30.06.2025</t>
  </si>
  <si>
    <t>a) Produção: 100%  dos valores HM, conforme tabelas usadas por cada OPS inclusive SUS;
b) Cirurgia de Varizes unilateral/bilateral - SUS: R$ 500,00.</t>
  </si>
  <si>
    <t>03/0080/2022</t>
  </si>
  <si>
    <t>03/0175/2022</t>
  </si>
  <si>
    <t>03/0173/2022</t>
  </si>
  <si>
    <t>03/0053/2022</t>
  </si>
  <si>
    <t>03/0058/2022</t>
  </si>
  <si>
    <t>03/0071/2022</t>
  </si>
  <si>
    <t>03/0166/2022</t>
  </si>
  <si>
    <t>03/0059/2022</t>
  </si>
  <si>
    <t>CLÍNICA MÉDICA MEDICINA &amp; CAMINHO LTDA.</t>
  </si>
  <si>
    <t>03/0005/2022</t>
  </si>
  <si>
    <t>03/0026/2022</t>
  </si>
  <si>
    <t>a) R$ 3.000,00/mensais, pelos serviços de Responsável Técnica no Setor de Radioterapia;                                                                                                                                b)  R$ 14.400,00/mensais, pelos serviços prestados no setor de Radioterapia;                                                                                                                                    c) Produção: 100%  dos valores HM, conforme tabelas usadas por cada OPS inclusive SUS.</t>
  </si>
  <si>
    <t>03/0183/2022</t>
  </si>
  <si>
    <t>CLÍNICA MÉDICA DE ESPECIALIDADES VILELA DE OLIVEIRA LTDA.</t>
  </si>
  <si>
    <t>03/0022/2022</t>
  </si>
  <si>
    <t>03/0023/2022</t>
  </si>
  <si>
    <t>03/0054/2022</t>
  </si>
  <si>
    <t>03/4002/2022</t>
  </si>
  <si>
    <t xml:space="preserve">DJC MONTESI NETO E CIA LTDA </t>
  </si>
  <si>
    <t>03/0003/2022</t>
  </si>
  <si>
    <t>03/0025/2022</t>
  </si>
  <si>
    <t>DEPIERI &amp; CASTELANI SERVIÇOS MÉDICOS LTDA.</t>
  </si>
  <si>
    <t>03/4001/2022</t>
  </si>
  <si>
    <t xml:space="preserve">a) R$ 30,00/h pelos serviços prestados em Fisioterapia;
b) Coordenação Fisioterapia: R$ 6.000,00 fixos mensais. </t>
  </si>
  <si>
    <t>03/0110/2022</t>
  </si>
  <si>
    <t>03/0171/2022</t>
  </si>
  <si>
    <t>03/0086/2022</t>
  </si>
  <si>
    <t>03/0170/2022</t>
  </si>
  <si>
    <t>03/0057/2022</t>
  </si>
  <si>
    <t>03/4010/2022</t>
  </si>
  <si>
    <t>03/0001/2022</t>
  </si>
  <si>
    <t>03/0108/2022</t>
  </si>
  <si>
    <t>03/0117/2022</t>
  </si>
  <si>
    <t>03/0082/2022</t>
  </si>
  <si>
    <t>03/0010/2022</t>
  </si>
  <si>
    <t>03/0027/2022</t>
  </si>
  <si>
    <t>03/0172/2022</t>
  </si>
  <si>
    <t>03/0092/2022</t>
  </si>
  <si>
    <t>03/0301/2022</t>
  </si>
  <si>
    <t>G &amp; P RABELO LOPES SERVIÇOS MÉDICOS LTDA.</t>
  </si>
  <si>
    <t>03/0189/2022</t>
  </si>
  <si>
    <t>01.07.20202 a 30.06.2025</t>
  </si>
  <si>
    <t>03/0182/2022</t>
  </si>
  <si>
    <t xml:space="preserve">Plantão PA Infantil:
a)  Plantão/h: R$ 80,00 + produtividade - dias úteis;
b) Plantão/h: R$ 90,00 + produtividade - Finais de Semana e Feriados;
c)  Plantão/h: R$135,00 + produtividade - Feriados de Natal e Ano Novo;
d) Produção: 100%  dos valores HM, conforme tabelas usadas por cada OPS inclusive SUS.                                                                                                                                  </t>
  </si>
  <si>
    <t>03/0009/2022</t>
  </si>
  <si>
    <t>a) Produção: 100% dos valores de HM, conforme tabelas usadas por cada OPS/SUS AMB e 150% dos valores de HM, referente cirurgias conforme tabelas do SUS.</t>
  </si>
  <si>
    <t>03/0201/2022</t>
  </si>
  <si>
    <t>03/0143/2022</t>
  </si>
  <si>
    <t>03/0052/2022</t>
  </si>
  <si>
    <t>03/0202/2022</t>
  </si>
  <si>
    <t>03/0050/2022</t>
  </si>
  <si>
    <t xml:space="preserve">a) Nutrologia: R$ 5.000,00 mensais pelos serviços de Terapia Nutricional Enteral e Parenteral;                     
b) Produção: 100%  dos valores HM, conforme tabelas usadas por cada OPS.                                   </t>
  </si>
  <si>
    <t>03/0109/2022</t>
  </si>
  <si>
    <t>03/0177/2022</t>
  </si>
  <si>
    <t>03/0062/2022</t>
  </si>
  <si>
    <t>J. A. L. CLÍNICA MÉDICA LTDA.</t>
  </si>
  <si>
    <t>03/0063/2022</t>
  </si>
  <si>
    <t>03/0014/2022</t>
  </si>
  <si>
    <t>03/0130/2022</t>
  </si>
  <si>
    <t>03/0118/2022</t>
  </si>
  <si>
    <t>03/0127/2022</t>
  </si>
  <si>
    <t>KCV CIRURGIA LTDA.</t>
  </si>
  <si>
    <t xml:space="preserve">a) Plantão: R$ 15.900,00, que serão rateados conforme a hora realizada por cada plantonistas do grupo;                                                                                             b) Produção: 100%  dos valores HM, conforme tabelas usadas por cada OPS inclusive SUS;
c)Traqueostomia: R$ 200,00 por procedimento;
d) Colecistectomia Videolaparoscópica: Acréscimo de percentual sobre o valor do SP baseado na tabela SUS.  </t>
  </si>
  <si>
    <t>03/0196/2022</t>
  </si>
  <si>
    <t>03/0094/2022</t>
  </si>
  <si>
    <t>CLÍNICA MENEZES LTDA. - EPP</t>
  </si>
  <si>
    <t>Clínica Geral / Clínica Médica</t>
  </si>
  <si>
    <t>03/0176/2022</t>
  </si>
  <si>
    <t>03/0119/2022</t>
  </si>
  <si>
    <t>03/0024/2022</t>
  </si>
  <si>
    <t>CLÍNICA DE OLHOS SANTA BRÍGIDA S/S LTDA.</t>
  </si>
  <si>
    <t>03/4005/2022</t>
  </si>
  <si>
    <t>03/0193/2022</t>
  </si>
  <si>
    <t>FARIA RAMOS SERVIÇOS MÉDICOS LTDA.</t>
  </si>
  <si>
    <t>Clínica Geral e Pediatria</t>
  </si>
  <si>
    <t>03/0128/2022</t>
  </si>
  <si>
    <t>03/0178/2022</t>
  </si>
  <si>
    <t>03/0153/2022</t>
  </si>
  <si>
    <t>IASKIN SERVIÇOS SOCIEDADE SIMPLES</t>
  </si>
  <si>
    <t>03/0142/2022</t>
  </si>
  <si>
    <t>03/4009/2022</t>
  </si>
  <si>
    <t>03/0084/2022</t>
  </si>
  <si>
    <t>03/0079/2022</t>
  </si>
  <si>
    <t>03/0090/2022</t>
  </si>
  <si>
    <t>03/0208/2022</t>
  </si>
  <si>
    <t>03/0004/2022</t>
  </si>
  <si>
    <t>03/0157/2022</t>
  </si>
  <si>
    <t>03/0102/2022</t>
  </si>
  <si>
    <t>03/0021/2022</t>
  </si>
  <si>
    <t>03/0210/2022</t>
  </si>
  <si>
    <t>03/00211/2022</t>
  </si>
  <si>
    <t>03/4000/2022</t>
  </si>
  <si>
    <t>03/0212/2022</t>
  </si>
  <si>
    <t>03/0006/2022</t>
  </si>
  <si>
    <t>03/0214/2022</t>
  </si>
  <si>
    <t>03/0215/2022</t>
  </si>
  <si>
    <t>03/0188/2022</t>
  </si>
  <si>
    <t>F. PINHEIRO DE LIMA S/S LTDA</t>
  </si>
  <si>
    <t>03/0147/2022</t>
  </si>
  <si>
    <t>L &amp; H SERVIÇOS MÉDICOS LTDA.</t>
  </si>
  <si>
    <t xml:space="preserve">Endocrinologia e Clínica Médica </t>
  </si>
  <si>
    <t>LAGES, CESAR &amp; OLIVEIRA LTDA</t>
  </si>
  <si>
    <t>03/0151/2022</t>
  </si>
  <si>
    <t>LETICIA V. DE AQUINO &amp; AQUINO LTDA</t>
  </si>
  <si>
    <t>03/0179/2022</t>
  </si>
  <si>
    <t>LG ATIVIDADE MÉDICA LTDA.</t>
  </si>
  <si>
    <t>LGN CLINICA MÉDICA LTDA</t>
  </si>
  <si>
    <t>03/0028/2022</t>
  </si>
  <si>
    <t>LIMA RUIZ SERVIÇOS MÉDICOS LTDA.</t>
  </si>
  <si>
    <t>LLVD MEDICAL LTDA</t>
  </si>
  <si>
    <t>Clinica Geral e Cirurgia Geral</t>
  </si>
  <si>
    <t>03/0167/2022</t>
  </si>
  <si>
    <t>LOUVALE MÉDICOS ESPECIALIZADOS LTDA</t>
  </si>
  <si>
    <t>03/0015/2022</t>
  </si>
  <si>
    <t>Hematologia</t>
  </si>
  <si>
    <t>LUISA PALOMANES MANOEL MEDICINA LTDA.</t>
  </si>
  <si>
    <t>LXM SERVIÇOS MÉDICOS S/S LTDA.</t>
  </si>
  <si>
    <t>M &amp; F SERVIÇOS MÉDICOS SOCIEDADE SIMPLES LTDA.</t>
  </si>
  <si>
    <t>03/0030/2022</t>
  </si>
  <si>
    <t>M E F SERVIÇOS MEDICOS SS</t>
  </si>
  <si>
    <t>03/0140/2022</t>
  </si>
  <si>
    <t>03/0295/2022</t>
  </si>
  <si>
    <t>M R A SERVIÇOS MÉDICOS SOCIEDADE SIMPLES LTDA.</t>
  </si>
  <si>
    <t>Clínica Geral e Reumatologia</t>
  </si>
  <si>
    <t>03/0154/2022</t>
  </si>
  <si>
    <t>M. A. D. L. CLÍNICA SERVIÇOS MÉDICOS LTDA.</t>
  </si>
  <si>
    <t>M. C. S. MEDICINA COM SAÚDE LTDA</t>
  </si>
  <si>
    <t xml:space="preserve"> Infectologia</t>
  </si>
  <si>
    <t>03/0055/2022</t>
  </si>
  <si>
    <t>M. F. CLÍNICA MÉDICA LTDA.</t>
  </si>
  <si>
    <t>03/0242/2022</t>
  </si>
  <si>
    <t xml:space="preserve">Clínica Geral e Clínica Médica </t>
  </si>
  <si>
    <t>01.03.2022 a 30.06.2025</t>
  </si>
  <si>
    <t>Ginecologia</t>
  </si>
  <si>
    <t>M.A SERVIÇOS MÉDICOS LTDA.</t>
  </si>
  <si>
    <t>03/0134/2022</t>
  </si>
  <si>
    <t>MARQUES &amp; MARQUES TAUBATÉ-SERVIÇOS MÉDICOS S/S LTDA</t>
  </si>
  <si>
    <t>03/0162/2022</t>
  </si>
  <si>
    <t>03/0095/2022</t>
  </si>
  <si>
    <t>MATHEUS DA SILVA COSTA SERVIÇOS MÉDICOS LTDA.</t>
  </si>
  <si>
    <t>Clínico Geral</t>
  </si>
  <si>
    <t>MCP CLINICA MEDICA LTDA</t>
  </si>
  <si>
    <t>MD CARDIOLOGIA CLINICA E INTERVENCIONISTA</t>
  </si>
  <si>
    <t>Hemodinâmica e Cardiologia Intervencionista</t>
  </si>
  <si>
    <t>03/0216/2022</t>
  </si>
  <si>
    <t>03/0121/2022</t>
  </si>
  <si>
    <t>MED VIDA SERVIÇOS MÉDICOS LTDA.</t>
  </si>
  <si>
    <t>01.08.2022</t>
  </si>
  <si>
    <t>01.08.2022 a 30.06.2025</t>
  </si>
  <si>
    <t>MEDCLIN SERVIÇOS MÉDICOS S/S LTDA</t>
  </si>
  <si>
    <t xml:space="preserve">Cirurgia Vascular </t>
  </si>
  <si>
    <t>03/0148/2022</t>
  </si>
  <si>
    <t>03/0298/2022</t>
  </si>
  <si>
    <t>MEDEIROS, SOBREIRA E NOGUEIRA SERVIÇOS MÉDICOS LTDA.</t>
  </si>
  <si>
    <t>MEDFITO MEDICINA E FITOTERAPIA SS LTDA.</t>
  </si>
  <si>
    <t>03/0032/2022</t>
  </si>
  <si>
    <t>MELO CLÍNICA MEDICA LTDA</t>
  </si>
  <si>
    <t>03/0190/2022</t>
  </si>
  <si>
    <t>MELTAI CLÍNICA LTDA</t>
  </si>
  <si>
    <t>03/0070/2022</t>
  </si>
  <si>
    <t>03/0297/2022</t>
  </si>
  <si>
    <t>METOGRAF - MÉTODOS GRÁFICOS EM CARDIOLOGIA LTDA.</t>
  </si>
  <si>
    <t>MIRANDA DE CARVALHO CLINICA MEDICA LTDA</t>
  </si>
  <si>
    <t>03/0217/2022</t>
  </si>
  <si>
    <t>MMC SERVIÇOS MÉDICOS LTDA</t>
  </si>
  <si>
    <t>Clínica Geral e Oftalmologia</t>
  </si>
  <si>
    <t>03/0031/2022</t>
  </si>
  <si>
    <t>MONTEIRO ZUNG SERVIÇOS MEDICOS SS LTDA.</t>
  </si>
  <si>
    <t xml:space="preserve">a) Produção: 100%  dos valores HM, conforme tabelas usadas por cada OPS inclusive SUS.  </t>
  </si>
  <si>
    <t>MRS VISION SERVIÇOS MEDICOS LTDA</t>
  </si>
  <si>
    <t>03/0033/2022</t>
  </si>
  <si>
    <t>a) Produção: 100%  dos valores HM, conforme tabelas usadas por cada OPS inclusive SUS;         
b)  Produção Ambulatório SUS: R$ 25,00/ consultas oftalmologia;
c) Angiofluoresceinografia (Angiografia): R$ 50,00;
d) Fotocoagulação a Laser: R$ 18,00;
e) OCT (Tomografia Coerência Optica: R$ 40,00;
f) Pan-Fotocoagulação de Retina a Laser: R$ 72,00;
g) Retinografia Colorida Binocular: R$ 24,00;
h) Tratamento cirurgico de Pterígio: 80,00.</t>
  </si>
  <si>
    <t>NAKASHIMA &amp; OLIVEIRA CLINICA MEDICA LTDA</t>
  </si>
  <si>
    <t>NAVARRO &amp; NAVARRO CLIN MEDICA</t>
  </si>
  <si>
    <t>03/0206/2022</t>
  </si>
  <si>
    <t>NEO-CIRURGIA BUCOMAXILO FACIAL LTDA</t>
  </si>
  <si>
    <t xml:space="preserve">a) Plantão Bucomaxilo: R$1.800,00/fixos mensais;                                                               b) Produção: 100%  dos valores HM, conforme tabelas usadas por cada OPS inclusive SUS.                                                                                                                                  </t>
  </si>
  <si>
    <t>03/4003/2022</t>
  </si>
  <si>
    <t>NEO-URO CLÍNICA MÉDICA ESPECIALIZADA EM UROLOGIA E PEDIATRIA LTDA</t>
  </si>
  <si>
    <t>Pediatria e Urologia</t>
  </si>
  <si>
    <t>03/0156/2022</t>
  </si>
  <si>
    <t>NEUROIMAGEM LIMITADA</t>
  </si>
  <si>
    <t>Neuro Radiologia Intervencionista</t>
  </si>
  <si>
    <t xml:space="preserve">a) Produção: 100%  dos valores HM, conforme tabelas usadas por cada OPS inclusive SUS;
b) Exames SUS/IAMSPE: 20% repasse com base no valor da tabela SUS;                                                                                                                                                       c) Plantão: R$50,00/h, referente ao plantão de Neurorradiologia.                                                                </t>
  </si>
  <si>
    <t>03/0073/2022</t>
  </si>
  <si>
    <t>NEURONUTRI SERVICOS MEDICOS</t>
  </si>
  <si>
    <t xml:space="preserve">Neurocirurgia </t>
  </si>
  <si>
    <t>03/0013/2022</t>
  </si>
  <si>
    <t xml:space="preserve">NEVES &amp; GUERRA CLINICA DE SERVIÇOS MÉDICOS </t>
  </si>
  <si>
    <t>03/0137/2022</t>
  </si>
  <si>
    <t>03/0093/2022</t>
  </si>
  <si>
    <t>NEVES CASTANHEIRA - SERVIÇOS MÉDICOS LTDA.</t>
  </si>
  <si>
    <t>OFTALMO RISSO LTDA-ME</t>
  </si>
  <si>
    <t>03/0158/2022</t>
  </si>
  <si>
    <t>a) Produção: 100%  dos valores HM, conforme tabelas usadas por cada OPS inclusive SUS; 
b) Vitrectomia – 200% dos valores de HM referente as cirurgias de Vitrectomia SUS;
c) Ambulatório SUS:  R$ 30,00 por consultas a pacientes SUS; 
d) Fotocoagulação a laser SUS: R$ 18,00; 
e) OCT (Tomografia Coerência Optica) SUS: R$ 40,00;
f) Pan-Fotocoagulação de Retina a Laser SUS: R$ 72,00;
g) Retinografia Colorida Binocular  SUS: R$ 24,00;
h) Retinografia Fluorescente Binocular (Angiografia) SUS: R$ 50,00;
i) Tratamento Cirúrgico de Pterígio SUS: R$ 80,00.</t>
  </si>
  <si>
    <t>OFTALMOLOGIA DR. IVANIR M. DE A. FREIRE LTDA.</t>
  </si>
  <si>
    <t>OLIVEIRA &amp; ABREU SERVIÇOS MÉDICOS LTDA.</t>
  </si>
  <si>
    <t>OLIVEIRA &amp; DOMMARCO SERVIÇOS MEDICOS LTDA</t>
  </si>
  <si>
    <t xml:space="preserve">a) Plantão: R$ 15.900,00, que serão rateados conforme a hora realizada por cada plantonistas do grupo;
b) Produção: 100% dos valores de HM, conforme tabelas de valores, usadas por cada OPS inclusive SUS. </t>
  </si>
  <si>
    <t>03/00218/2022</t>
  </si>
  <si>
    <t>OLIVEIRA &amp; KOBBAZ LTDA</t>
  </si>
  <si>
    <t>03/0034/2022</t>
  </si>
  <si>
    <t>OLIVEIRA SERVIÇOS MÉDICOS LTDA.</t>
  </si>
  <si>
    <t>ONCOPALIAR CLINICA MÉDICA LTDA</t>
  </si>
  <si>
    <t>03/0146/2022</t>
  </si>
  <si>
    <t>15.06.2022</t>
  </si>
  <si>
    <t>15.06.2022 a 30.06.2025</t>
  </si>
  <si>
    <t>ONCOVIDA ONCO-HEMATOLOGIA S/S LTDA.</t>
  </si>
  <si>
    <t>03/0035/2022</t>
  </si>
  <si>
    <t>ORTOVAP ORTOPEDIA E TRAUMAT. VALE PARAÍBA LTDA</t>
  </si>
  <si>
    <t>03/0061/2022</t>
  </si>
  <si>
    <t>OTORRINOS VALE SERVIÇOS MEDICOS SS LTDA</t>
  </si>
  <si>
    <t>03/0219/2022</t>
  </si>
  <si>
    <t>OTP CLINICA DE SERVIÇOS MEDICOS LTDA</t>
  </si>
  <si>
    <t>03/0159/2022</t>
  </si>
  <si>
    <t>Clínica Geral e Gastroenterologia</t>
  </si>
  <si>
    <t>03/0145/2022</t>
  </si>
  <si>
    <t>PAZOS &amp; DERITO SERVIÇOS MEDICOS LTDA</t>
  </si>
  <si>
    <t>03/0036/2022</t>
  </si>
  <si>
    <t>PEDLIFE MEDICAL CARE SERVIÇOS MEDICOS LTDA</t>
  </si>
  <si>
    <t>03/0184/2022</t>
  </si>
  <si>
    <t>PEMAFE SERVIÇOS MEDICOS LTDA</t>
  </si>
  <si>
    <t>03/0037/2022</t>
  </si>
  <si>
    <t>03/0139/2022</t>
  </si>
  <si>
    <t>PERIOTTO CLÍNICA MÉDICA LTDA.</t>
  </si>
  <si>
    <t>a) Plantão Ecocardiograma à Distância: R$ 6.000,00 que serão rateados conforme a hora realizada por cada plantonistas do grupo;
b) Exames OPS - 70%  dos valores de exames cardiológicos de HM,  conforme tabelas usadas por cada OPS;
c)  Exames SUS: R$ 70,00 por cada exame Ecodopplercardiograma;
d) Produção: 100% dos valores de HM, conforme tabelas usadas por cada OPS inclusive SUS.</t>
  </si>
  <si>
    <t>03/0164/2022</t>
  </si>
  <si>
    <t>PH - SERVIÇOS EM SAÚDE E BEM ESTAR LTDA.</t>
  </si>
  <si>
    <t>PIEROTTI E BOANOVA SERVIÇOS MÉDICOS S/S LTDA</t>
  </si>
  <si>
    <t>03/0072/2022</t>
  </si>
  <si>
    <t>PINHEIRO &amp; INOUE LTDA. ME</t>
  </si>
  <si>
    <t>03/0038/2022</t>
  </si>
  <si>
    <t>Serviços de Radioterapia</t>
  </si>
  <si>
    <t xml:space="preserve">PRANA SOLUÇÕES EM SAUDE </t>
  </si>
  <si>
    <t>03/0220/2022</t>
  </si>
  <si>
    <t>PRICOLIN - MANUT EM EQUIP DE RADIOTERAPIA</t>
  </si>
  <si>
    <t>03/4004/2022</t>
  </si>
  <si>
    <t xml:space="preserve">a) Radioterapia: R$ 18.000,00/mês p/atendimentos em Radioterapia;                                                                                      b) Supervisão: R$ 4.000,00/mês.   </t>
  </si>
  <si>
    <t>PRÓ OTORRINO CLÍNICA LTDA.</t>
  </si>
  <si>
    <t>03/0114/2022</t>
  </si>
  <si>
    <t>PRO-MED GUARATINGUETÁ S/C LTDA</t>
  </si>
  <si>
    <t>03/0187/2022</t>
  </si>
  <si>
    <t>R. C. COAGLIO &amp; CIA LTDA</t>
  </si>
  <si>
    <t>Cirurgia Geral, Cirurgia Oncológica e Clínica Geral</t>
  </si>
  <si>
    <t>03/0078/2022</t>
  </si>
  <si>
    <t>a) Plantão Cirurgia Geral:  R$ 15.900,00 rateados conforme total de horas realizadas por cada plantonistas do grupo;                                                                                                             b) Produção: 100%  dos valores HM, conforme tabelas usadas por cada OPS inclusive SUS.</t>
  </si>
  <si>
    <t xml:space="preserve">Clínica Geral </t>
  </si>
  <si>
    <t>REBECHI, MOTA &amp; FRÓIO LTDA</t>
  </si>
  <si>
    <t>Cirurgia Geral, Clínica Geral e Urologia</t>
  </si>
  <si>
    <t>03/0039/2022</t>
  </si>
  <si>
    <t>03/0081/2022</t>
  </si>
  <si>
    <t>RENATO L. MACHADO LTDA</t>
  </si>
  <si>
    <t>Cardiologia e Medicina Intensiva</t>
  </si>
  <si>
    <t>RG RODRIGUES &amp; GONÇALVES LTDA</t>
  </si>
  <si>
    <t>Clínica Geral e Cirurgia Geral</t>
  </si>
  <si>
    <t>03/0132/2022</t>
  </si>
  <si>
    <t>03/0124/2022</t>
  </si>
  <si>
    <t>RIBEIRO &amp; ROCHA SERVIÇOS MÉDICOS LTDA.</t>
  </si>
  <si>
    <t>03/0284/2022</t>
  </si>
  <si>
    <t>RR PRESTAÇÃO DE SERVIÇOS MÉDICOS S/S LTDA.</t>
  </si>
  <si>
    <t>RUIVO E BARSALINI RUIVO LTDA</t>
  </si>
  <si>
    <t>Assistente Médico Técnico</t>
  </si>
  <si>
    <t>03/0008/2022</t>
  </si>
  <si>
    <t>Nefrologia - Plantões UTI Adulto</t>
  </si>
  <si>
    <t>03/0007/2022</t>
  </si>
  <si>
    <t>03/0122/2022</t>
  </si>
  <si>
    <t>S J S SOCIEDADE MÉDICA SS</t>
  </si>
  <si>
    <t>S.F.S. REIS &amp; CIA. LTDA ME</t>
  </si>
  <si>
    <t>Terapia Intensiva e Nefrologia</t>
  </si>
  <si>
    <t>03/0076/2022</t>
  </si>
  <si>
    <t>SALGADO &amp; SALGADO CLÍNICA MÉDICA ESPECIALIZADA EM ONCOLOGIA LTDA</t>
  </si>
  <si>
    <t>03/0067/2022</t>
  </si>
  <si>
    <t>SAMI SERVIÇOS DE ATENDIMENTO MÉDICO INTEGRAL LTDA</t>
  </si>
  <si>
    <t>03/0123/2022</t>
  </si>
  <si>
    <t>SANTOS E VILELA SERVIÇOS MÉDICOS LTDA.</t>
  </si>
  <si>
    <t>SANTOS RIBEIRO MEDICINA S/S</t>
  </si>
  <si>
    <t>03/0107/2022</t>
  </si>
  <si>
    <t>03/0152/2022</t>
  </si>
  <si>
    <t>SCOMBATI SERVIÇOS MÉDICOS LTDA.</t>
  </si>
  <si>
    <t>SC-SERVIÇOS MEDICOS LTDA</t>
  </si>
  <si>
    <t>03/0040/2022</t>
  </si>
  <si>
    <t>01.05.2020</t>
  </si>
  <si>
    <t>03/0135/2022</t>
  </si>
  <si>
    <t>SERDA BARREIROS CLÍNICA MÉDICA LTDA.</t>
  </si>
  <si>
    <t>01.10.2022</t>
  </si>
  <si>
    <t>01.10.2022 a 30.06.2025</t>
  </si>
  <si>
    <t>SERVIÇOS MÉDICOS INIESTA E BRUNORO LTDA</t>
  </si>
  <si>
    <t>03/0068/2022</t>
  </si>
  <si>
    <t>SERVIÇOS MÉDICOS MED VASC LTDA.</t>
  </si>
  <si>
    <t>SHUKAIR &amp; SHUKAIR SERVIÇOS MÉDICOS LTDA</t>
  </si>
  <si>
    <t>03/0099/2022</t>
  </si>
  <si>
    <t>03/0161/2022</t>
  </si>
  <si>
    <t>SILVA &amp; FREITAS SERVIÇOS MÉDICOS LTDA.</t>
  </si>
  <si>
    <t>SMAIDI E CRELLIS SERVIÇOS MEDICOS LTDA</t>
  </si>
  <si>
    <t>03/0141/2022</t>
  </si>
  <si>
    <t>SMR SERVIÇOS MÉDICOS LTDA</t>
  </si>
  <si>
    <t>03/0113/2022</t>
  </si>
  <si>
    <t>SODERO DMED SERVIÇOS MÉDICOS LTDA</t>
  </si>
  <si>
    <t>03/0065/2022</t>
  </si>
  <si>
    <t>03/0042/2022</t>
  </si>
  <si>
    <t>SP MÉDICOS CLÍNICAS E SERVIÇOS DE SAÚDE LTDA.</t>
  </si>
  <si>
    <t xml:space="preserve">SPINE VALE SERVIÇOS MÉDICOS DE PATOLOGIA DA COLUNA VERTEBRAL S/S </t>
  </si>
  <si>
    <t xml:space="preserve">a) Produção: 100%  dos valores HM, conforme tabelas usadas por cada OPS inclusive SUS.                                   </t>
  </si>
  <si>
    <t>03/0043/2022</t>
  </si>
  <si>
    <t>SPIRANDELLI PIMENTEL CLINICA MEDICA ESPECIALIZADA LTDA</t>
  </si>
  <si>
    <t>03/0044/2022</t>
  </si>
  <si>
    <t>ST SPINE SERVIÇOS MÉDICOS LTDA.</t>
  </si>
  <si>
    <t>SUELLEN &amp; CRISTINE - SERVIÇOS MÉDICOS</t>
  </si>
  <si>
    <t>03/0111/2022</t>
  </si>
  <si>
    <t>Clínica Geral e Endocrinologia</t>
  </si>
  <si>
    <t>03/0144/2022</t>
  </si>
  <si>
    <t>SURMED SERVIÇOS DE URGÊNCIAS  MÉDICAS S/S</t>
  </si>
  <si>
    <t>03/0074/2022</t>
  </si>
  <si>
    <t>T &amp; F MORAIS CARVALHO ASSOCIADOS LTDA</t>
  </si>
  <si>
    <t>TAVARES MARTINS OFTALMOLOGIA LTDA. - ME</t>
  </si>
  <si>
    <t>03/0192/2022</t>
  </si>
  <si>
    <t>01.07.2022  a 30.06.2025</t>
  </si>
  <si>
    <t>03/0222/2022</t>
  </si>
  <si>
    <t>THAÍS MEIRA LIMA SOUZA &amp; CIA LTDA</t>
  </si>
  <si>
    <t>THIAGO CASSIANO DE SIQUEIRA E CIA LTDA</t>
  </si>
  <si>
    <t>03/0041/2022</t>
  </si>
  <si>
    <t>03/0299/2022</t>
  </si>
  <si>
    <t>TRM CLÍNICA MÉDICA DE PEDIATRIA LTDA. - ME</t>
  </si>
  <si>
    <t>Plantão PA Infantil:
a)  Plantão/h: R$ 80,00 + produtividade - dias úteis;
b) Plantão/h: R$ 90,00 + produtividade - Finais de Semana e Feriados;
c)  Plantão/h: R$135,00 + produtividade - Feriados de Natal e Ano Novo;
d)  Produção: 100%  dos valores HM, conforme tabelas usadas por cada OPS inclusive SUS.</t>
  </si>
  <si>
    <t>03/0100/2022</t>
  </si>
  <si>
    <t>UNGARI E AGUILAR SERVIÇOS MÉDICOS LTDA.</t>
  </si>
  <si>
    <t>URO-RENOS CLÍNICA MÉDICA ESPECIALIZADA EM UROLOGIA  LTDA</t>
  </si>
  <si>
    <t>03/0155/2022</t>
  </si>
  <si>
    <t>VALE SERVIÇOS MEDICOS</t>
  </si>
  <si>
    <t>Mastologia e Ginecologia</t>
  </si>
  <si>
    <t>03/0203/2022</t>
  </si>
  <si>
    <t>VARELLA E PRIANTE SERVIÇOS MEDICOS S/S LTDA</t>
  </si>
  <si>
    <t>Pediatria/Mastologia</t>
  </si>
  <si>
    <t>03/0045/2022</t>
  </si>
  <si>
    <t>VASC MED SERVIÇOS MÉDICOS LTDA.</t>
  </si>
  <si>
    <t>03/0186/2022</t>
  </si>
  <si>
    <t>VIEIRA VIVEIROS CLINICA MEDICA LTDA</t>
  </si>
  <si>
    <t>03/0046/2022</t>
  </si>
  <si>
    <t>03/0296/2022</t>
  </si>
  <si>
    <t>VIEW OFTALMOLOGIA ESPECIALIZADA LTDA.</t>
  </si>
  <si>
    <t xml:space="preserve">a) Plantão Oftalmologia: R$ 41,67/h;
 b)  Produção: 100% dos valores de HM, conforme tabelas de valores, usadas por cada OPS inclusive SUS. </t>
  </si>
  <si>
    <t>VITAL CARE CLÍNICA MÉDICA ODONTOLÓGICO 
LTDA - ME</t>
  </si>
  <si>
    <t>VITTO &amp; DIAS SERVIÇOS MÉDICOS LTDA</t>
  </si>
  <si>
    <t>03/163/2022</t>
  </si>
  <si>
    <t>VIVER SAUDE CLINICA MEDICA LTDA</t>
  </si>
  <si>
    <t>03/0047/2022</t>
  </si>
  <si>
    <t>W.A.B. SERVIÇOS MÉDICOS LTDA</t>
  </si>
  <si>
    <t>03/0129/2022</t>
  </si>
  <si>
    <t>WENKE &amp; WENKE LTDA</t>
  </si>
  <si>
    <t>03/0048/2022</t>
  </si>
  <si>
    <t>03/0083/2022</t>
  </si>
  <si>
    <t>ZUCCA &amp; NEIF SERVIÇOS MÉDICOS S/S</t>
  </si>
  <si>
    <t>P.H. SAÚDE CLÍNICA MÉDICA E NUTRIÇÃO CLINICA</t>
  </si>
  <si>
    <t>JDJ SERVIÇOS MEDICOS LTDA</t>
  </si>
  <si>
    <t>CLINICA DE ORTOPEDIA E ODONT  URUPES</t>
  </si>
  <si>
    <t>03/0223/2022</t>
  </si>
  <si>
    <t>03/00224/2022</t>
  </si>
  <si>
    <t>03/0230/2023</t>
  </si>
  <si>
    <t>01.07.2023</t>
  </si>
  <si>
    <t>01.07.2023 a 30.06.2025</t>
  </si>
  <si>
    <t>a) R$ 7.000,00 mensais ref.  serviços prestados em  Cirurgia Plástica;
b) Produção: 100%  dos valores HM, conforme tabelas usadas por cada OPS inclusive SUS;
c) Os HM terão acréscimo de 100% sobre o valor faturado, referentes aos atendimentos e procedimentos oriundos de pacientes SUS.</t>
  </si>
  <si>
    <t>03/0051/2022</t>
  </si>
  <si>
    <t>03/0247/2023</t>
  </si>
  <si>
    <t>ANTUNES &amp; EID SERVIÇOS MÉDICOS SS LTDA.</t>
  </si>
  <si>
    <t>28.07.2023</t>
  </si>
  <si>
    <t>28.07.2023 a 30.06.2025</t>
  </si>
  <si>
    <t>a) Produção Ambulatório SUS: R$ 25,00/consultas  de oftalmologia;                                                                                         b) Produção: 100% dos valores HM , conforme tabelas usadas por cada OPS.</t>
  </si>
  <si>
    <t>ARAÚJO E PASQUALIN CLÍNICA MÉDICA LTDA</t>
  </si>
  <si>
    <t>03/0198/2023</t>
  </si>
  <si>
    <t>B.L.M. CARE CLÍNICA SERVIÇOS MÉDICOS LTDA.</t>
  </si>
  <si>
    <t>01.02.2023</t>
  </si>
  <si>
    <t>01.02.2023 a 30.06.2025</t>
  </si>
  <si>
    <t>BORTOLETTO E AQUINO SERVIÇOS MEDICOS LTDA</t>
  </si>
  <si>
    <t>03/0200/2023</t>
  </si>
  <si>
    <t>BLASIO SERVIÇOS MÉDICOS SOCIEDADE SIMPLES LTDA.</t>
  </si>
  <si>
    <t>01.03.2023</t>
  </si>
  <si>
    <t>01.03.2023 a 30.06.2025</t>
  </si>
  <si>
    <t>03/0253/2023</t>
  </si>
  <si>
    <t>03/0254/2023</t>
  </si>
  <si>
    <t>03/0244/2023</t>
  </si>
  <si>
    <t xml:space="preserve">CAPUZI SERVIÇOS MÉDICOS LTDA </t>
  </si>
  <si>
    <t>03/0242/2023</t>
  </si>
  <si>
    <t>CARDIOLEME EXAMES E DIAGNÓSTICOS LTDA.</t>
  </si>
  <si>
    <t xml:space="preserve">a) Produção: 100% dos valores de HM, conforme tabelas usadas por cada OPS inclusive SUS.                                                                                                        </t>
  </si>
  <si>
    <t>03/0265/2023</t>
  </si>
  <si>
    <t>03/0204/2023</t>
  </si>
  <si>
    <t>02.01.2023</t>
  </si>
  <si>
    <t>02.01.2023 a 30.06.2025</t>
  </si>
  <si>
    <t>a) 24% dos valores da tabela SIGTAP, considerando exames laudados.</t>
  </si>
  <si>
    <t>03/0258/2023</t>
  </si>
  <si>
    <t>03/0267/2023</t>
  </si>
  <si>
    <t>CLINICA LUA DE SÃO JORGE LTDA.</t>
  </si>
  <si>
    <t>01.12.2023</t>
  </si>
  <si>
    <t>01.12.2023 a 30.06.2025</t>
  </si>
  <si>
    <t>Plantão PA Infantil:
a)  Plantão/h: R$ 80,00 + produtividade - dias úteis;
b) Plantão/h: R$ 90,00 + produtividade - Finais de Semana e Feriados;
c)  Plantão/h: R$135,00 + produtividade - Feriados de Natal e Ano Novo;
d) Produção: 100% dos valores de HM, conforme tabelas de valores, usadas por cada OPS inclusive SUS.</t>
  </si>
  <si>
    <t>03/0197/2023</t>
  </si>
  <si>
    <t>CLINICA MEDICA ANTUNES &amp; BUNOMO SERVIÇOS PEDIATRICOS LTDA. ME</t>
  </si>
  <si>
    <t>a) Plantão PA Adulto 12h: R$62,50 + produtividade dias úteis;                                                                                                  b) Plantão PA Adulto 12h:R$ 62,50 + produtividade + 50% Feriados de Natal e Ano Novo;
c) Hospitalista: R$ 100,00/h;
d) Coord. CETDRVP: R$ 6.000,00/mensais;                                                                   e) Diretoria Clínica: R$ 8.000,00/mensais;                                                                                                                                                     f) Produção: 100%  dos valores HM, conforme tabelas usadas por cada OPS inclusive SUS.</t>
  </si>
  <si>
    <t>03/0241/2023</t>
  </si>
  <si>
    <t>CLÍNICA MÉDICA LOV LTDA.</t>
  </si>
  <si>
    <t>03/0232/2023</t>
  </si>
  <si>
    <t>01.02.2022 a 30.06.2025</t>
  </si>
  <si>
    <t>03/0239/2023</t>
  </si>
  <si>
    <t>CLÍNICA PRISMA MEDICINA E SAÚDE LTDA.</t>
  </si>
  <si>
    <t xml:space="preserve">a) Plantão PA Infantil: R$80,00 + produtividade - dias úteis (Segunda a Sexta-Feira);                                                                                                                                      b) Plantão PA Infantil: R$90,00 + produtividade (Finais de Semana e Feriados);                                                                                                                                              c) Plantão PA Infantil: R$135,00 + produtividade (Feriados de Natal e Ano Novo);                                                                                                                                             d) Produção: 100%  dos valores HM, conforme tabelas usadas por cada OPS inclusive SUS.                                                                                                                                   </t>
  </si>
  <si>
    <t>03/0229/2023</t>
  </si>
  <si>
    <t>03/0263/2023</t>
  </si>
  <si>
    <t>01.08.2023</t>
  </si>
  <si>
    <t>01.08.2023 a 30.06.2025</t>
  </si>
  <si>
    <t>DCLN CLÍNICA MÉDICA LTDA.</t>
  </si>
  <si>
    <t>03/0251/2023</t>
  </si>
  <si>
    <t>ECODIAG DIAGNÓSTICOS ECOCARDIOGRÁFICO SS LTDA.</t>
  </si>
  <si>
    <t>01.09.2023</t>
  </si>
  <si>
    <t>01.09.2023 a 30.06.2025</t>
  </si>
  <si>
    <t>Cardiologia / Ecocardiograma</t>
  </si>
  <si>
    <t>03/4012/2023</t>
  </si>
  <si>
    <t>FACE E TRAUMA ODONTOLOGIA LTDA.</t>
  </si>
  <si>
    <t>Odontologia - Cirurgia Bucomaxilo Facial</t>
  </si>
  <si>
    <t>01.07.22 a 30.06.2025</t>
  </si>
  <si>
    <t>03/0199/2023</t>
  </si>
  <si>
    <t>FHB RIBEIRO ORTOPEDIA LTDA.</t>
  </si>
  <si>
    <t>03/260/2023</t>
  </si>
  <si>
    <t>J L M - CLÍNICA MÉDICA LTDA.</t>
  </si>
  <si>
    <t>03/0231/2023</t>
  </si>
  <si>
    <t xml:space="preserve">a)  UTI Ped. - Plantão/h (diurno): R$115,00 - dias úteis;
b) UTI Ped. - Plantão/h (noturno): R$130,00 - dias úteis;
c) UTI Ped. - Plantão/h (diurno): R$145,00  - Finais de Semana e Feriados;
d) UTI  Ped. - Plantão/h (noturno): R$140,00 - Finais de Semana e Feriados;
e) UTI Ped. - Plantão/h (diurno/noturno): R$ 200,00 - Feriados de Natal e Ano Novo;   
f) Produção: 100% dos valores de HM, conforme tabela usadas por cada OPS, inclusive SUS;                                                                                                                                    g) Coordenação UTI Ped R$ 9.000,00/fixo mensal;
h)  Diarista UTI Pediátrica: R$ 2.500,00/fixo mensal.     </t>
  </si>
  <si>
    <t>Plantão UTI Pediátrica:
a)  UTI Ped. - Plantão/h (diurno): R$115,00 - dias úteis;
b) UTI Ped. - Plantão/h (noturno): R$130,00 - dias úteis;
c) UTI Ped. - Plantão/h (diurno): R$145,00  - Finais de Semana e Feriados;
d) UTI  Ped. - Plantão/h (noturno): R$140,00 - Finais de Semana e Feriados;
e) UTI Ped. - Plantão/h (diurno/noturno): R$ 200,00 - Feriados de Natal e Ano Novo;  
f) Produção: 100%  dos valores HM, conforme tabelas usadas por cada OPS inclusive SUS.</t>
  </si>
  <si>
    <t>03/0266/2023</t>
  </si>
  <si>
    <t>LANNES HEALTH &amp; CARE LTDA.</t>
  </si>
  <si>
    <t xml:space="preserve">a) Clínica Médica: R$ 950,00  - dias úteis;
b) Clínica Médica: R$ 1.150,00 - finais  de semana e feriados;
c) Produção: 100%  dos valores HM, conforme tabelas usadas por cada OPS inclusive SUS.                                                                                                       </t>
  </si>
  <si>
    <t>03/0238/2023</t>
  </si>
  <si>
    <t>LAUBACK E LIPPI CLÍNICA MÉDICA LTDA.</t>
  </si>
  <si>
    <t>03/0225/2023</t>
  </si>
  <si>
    <t>GABRIELA DE CARVALHO FIUZA LTDA.</t>
  </si>
  <si>
    <t>01.05.2023</t>
  </si>
  <si>
    <t>01.05.2023 a 30.06.2025</t>
  </si>
  <si>
    <t>a) Plantão Otorrinolaringologia: R$ 31,25/h;
b) Produção: 100% dos valores de HM, conforme tabelas de valores, usadas por cada OPS inclusive SUS;
c) Os HM terão acréscimo de 50% sobre o valor faturado, referentes aos atendimentos e procedimentos oriundos de pacientes SUS.</t>
  </si>
  <si>
    <t>03/0261/2023</t>
  </si>
  <si>
    <t>G &amp; G MEDICINA E NUTRIÇÃO LTDA.</t>
  </si>
  <si>
    <t>01.10.2023</t>
  </si>
  <si>
    <t>01.10.2023 a
30.06.2025</t>
  </si>
  <si>
    <t>03/0233/2023</t>
  </si>
  <si>
    <t>03/0243/2023</t>
  </si>
  <si>
    <t>MEDEIROS SERVIÇOS MÉDICOS LTDA.</t>
  </si>
  <si>
    <t>a) Plantão Ecocardiograma à Distância: R$ 6.000,00 que serão rateados conforme a hora realizada por cada plantonistas do grupo;
b) Exames OPS - 70%  dos valores de exames cardiológicos de HM,  conforme tabelas usadas por cada OPS;
c)  Exames SUS: R$ 70,00 por cada exame Ecodopplercardiograma;
d) Exames Iamspe: R$ 93,17 por cada exame Ecodopplercardiograma;
e) Produção: 100% dos valores de HM, conforme tabelas usadas por cada OPS inclusive SUS.</t>
  </si>
  <si>
    <t>03/0195/2023</t>
  </si>
  <si>
    <t>MEDGEO CLÍNICA MÉDICA LTDA.</t>
  </si>
  <si>
    <t>03/0255/2023</t>
  </si>
  <si>
    <t>01.06.2023</t>
  </si>
  <si>
    <t>01.06.2023 a 30.06.2025</t>
  </si>
  <si>
    <t>Plantão UTI Pediátrica:
a)  UTI Ped. - Plantão/h (diurno): R$115,00 - dias úteis;
b) UTI Ped. - Plantão/h (noturno): R$130,00 - dias úteis;
c) UTI Ped. - Plantão/h (diurno): R$145,00  - Finais de Semana e Feriados;
d) UTI  Ped. - Plantão/h (noturno): R$140,00 - Finais de Semana e Feriados;
e) UTI Ped. - Plantão/h (diurno/noturno): R$ 200,00 - Feriados de Natal e Ano Novo;  
f)  Produção: 100%  dos valores HM, conforme tabelas usadas por cada OPS inclusive SUS.</t>
  </si>
  <si>
    <t>03/0248/2023</t>
  </si>
  <si>
    <t>LFL MEDICINA ORTOPÉDICA E SAÚDE LTDA.</t>
  </si>
  <si>
    <t>03/0256/2023</t>
  </si>
  <si>
    <t>LAVORATO E NEVESSERVIÇOS MÉDICOS LTDA.</t>
  </si>
  <si>
    <t>03/0276/2023</t>
  </si>
  <si>
    <t>03/4011/2023</t>
  </si>
  <si>
    <t>LUMINUX SOLUÇÕES LTDA.</t>
  </si>
  <si>
    <t>09.03.2023</t>
  </si>
  <si>
    <t>09.03.2023 a 30.06.2025</t>
  </si>
  <si>
    <t xml:space="preserve">a) Infectologia: R$ 14.500,00/mensais;                                                                                      b) Coordenação IEP: R$ 4.000,00/mensais;                                                                          c) Produção: 100%  dos valores HM, conforme tabelas usadas por cada OPS inclusive SUS.                                                                                                                                                                            </t>
  </si>
  <si>
    <t>a) Plantão Vascular: R$ 41,67/h;                                                                                             b) Cirurgia de Varizes: R$ 500,00/cirurgia;
c) Produção: 100%  dos valores HM, conforme tabelas usadas por cada OPS inclusive SUS;
d) Plantão Apoio Vascular: R$ 20,83/h.</t>
  </si>
  <si>
    <t>03/0191/2022</t>
  </si>
  <si>
    <t>03/0264/2023</t>
  </si>
  <si>
    <t>NRKS SAÚDE OCULAR SERVIÇOS MÉDICOS S/S LTDA.</t>
  </si>
  <si>
    <t>01.11.2023</t>
  </si>
  <si>
    <t>01.11.2023 a 30.06.2025</t>
  </si>
  <si>
    <t>03/0234/2023</t>
  </si>
  <si>
    <t>03/0097/2022</t>
  </si>
  <si>
    <t xml:space="preserve">a)  UTI Ped. - Plantão/h (diurno): R$115,00 - dias úteis;
b) UTI Ped. - Plantão/h (noturno): R$130,00 - dias úteis;
c) UTI Ped. - Plantão/h (diurno): R$145,00  - Finais de Semana e Feriados;
d) UTI  Ped. - Plantão/h (noturno): R$140,00 - Finais de Semana e Feriados;
e) UTI Ped. - Plantão/h (diurno/noturno): R$ 200,00 - Feriados de Natal e Ano Novo;
Plantão PA Infantil:
f)  Plantão/h: R$ 80,00 + produtividade - dias úteis;
g) Plantão/h: R$ 90,00 + produtividade - Finais de Semana e Feriados;
h)  Plantão/h: R$135,00 + produtividade - Feriados de Natal e Ano Novo;
i) Produção: 100% dos valores de HM, conforme tabelas de valores, usadas por cada OPS inclusive SUS.                 </t>
  </si>
  <si>
    <t>03/0228/2023</t>
  </si>
  <si>
    <t>03/0207/2023</t>
  </si>
  <si>
    <t>OPPENHEIMER &amp; MILANESI PRESTAÇÃO DE SERVIÇOS MÉDICOS LTDA.</t>
  </si>
  <si>
    <t>15.03.2023</t>
  </si>
  <si>
    <t>15.03.2023 a 30.06.2025</t>
  </si>
  <si>
    <t>Medicina Intensiva, Clínica Geral e Clínica Médica</t>
  </si>
  <si>
    <t>nada consta</t>
  </si>
  <si>
    <t>03/0249/2023</t>
  </si>
  <si>
    <t>ORRA SERVIÇOS MÉDICOS LTDA.</t>
  </si>
  <si>
    <t>a)  UTI Ped. - Plantão/h (diurno): R$115,00 - dias úteis;
b) UTI Ped. - Plantão/h (noturno): R$130,00 - dias úteis;
c) UTI Ped. - Plantão/h (diurno): R$145,00  - Finais de Semana e Feriados;
d) UTI  Ped. - Plantão/h (noturno): R$140,00 - Finais de Semana e Feriados;
e) UTI Ped. - Plantão/h (diurno/noturno): R$ 200,00 - Feriados de Natal e Ano Novo;
f) Produção: 100%  dos valores HM, conforme tabelas usadas por cada OPS inclusive SUS.</t>
  </si>
  <si>
    <t>03/0259/2023</t>
  </si>
  <si>
    <t>PRIME UROLOGIA ESPECIALIZADA LTDA.</t>
  </si>
  <si>
    <t>PRISCILA RIBEIRO DA SILVA SERVIÇOS MÉDICOS SS LTDA.</t>
  </si>
  <si>
    <t>03/0250/2023</t>
  </si>
  <si>
    <t>03/4013/2023</t>
  </si>
  <si>
    <t>QUAGGIO SERVIÇOS ODONTOLÓGICOS LTDA.</t>
  </si>
  <si>
    <t>03/0246/2023</t>
  </si>
  <si>
    <t>RESENDE URBANO SERVIÇOS MÉDICOS LTDA</t>
  </si>
  <si>
    <t xml:space="preserve">Plantão PA Infantil:
a)  Plantão/h: R$ 80,00 + produtividade - dias úteis;
b) Plantão/h: R$ 90,00 + produtividade - Finais de Semana e Feriados;
c)  Plantão/h: R$135,00 + produtividade - Feriados de Natal e Ano Novo;
d) Produção: 100% dos valores de HM, conforme tabelas de valores, usadas por cada OPS inclusive SUS; </t>
  </si>
  <si>
    <t xml:space="preserve"> a) Assist Medico Tec Jurídico: R$ 5.000,00/Mensais.</t>
  </si>
  <si>
    <t>03/0262/2023</t>
  </si>
  <si>
    <t>SS &amp; CUNHA SERVIÇOS MÉDICOS LTDA.</t>
  </si>
  <si>
    <t>01.10.2023 a 30.06.2025</t>
  </si>
  <si>
    <t>03/0138/2022</t>
  </si>
  <si>
    <t xml:space="preserve">Plantão PA Infantil:
a)  Plantão/h: R$ 80,00 + produtividade - dias úteis;
b) Plantão/h: R$ 90,00 + produtividade - Finais de Semana e Feriados;
c)  Plantão/h: R$135,00 + produtividade - Feriados de Natal e Ano Novo;
d) Produção: 100%  dos valores HM, conforme tabelas usadas por cada OPS inclusive SUS;
e) Coordenação Técnica do PA Infantil: R$ 3.850,00 fixos mensais. </t>
  </si>
  <si>
    <t>03/0273/2023</t>
  </si>
  <si>
    <t>03/0227/2023</t>
  </si>
  <si>
    <t>SFO ASSESSORIA MÉDICA LTDA.</t>
  </si>
  <si>
    <t xml:space="preserve">Plantão PA Infantil:
a)  Plantão/h: R$ 80,00 + produtividade - dias úteis;
b) Plantão/h: R$ 90,00 + produtividade - Finais de Semana e Feriados;
c)  Plantão/h: R$135,00 + produtividade - Feriados de Natal e Ano Novo;
Plantão UTI Pediátrica:
d)  UTI Ped. - Plantão/h (diurno): R$115,00 - dias úteis;
e) UTI Ped. - Plantão/h (noturno): R$130,00 - dias úteis;
f) UTI Ped. - Plantão/h (diurno): R$145,00  - Finais de Semana e Feriados;
g) UTI  Ped. - Plantão/h (noturno): R$140,00 - Finais de Semana e Feriados;
h) UTI Ped. - Plantão/h (diurno/noturno): R$ 200,00 - Feriados de Natal e Ano Novo;
i) Produção: 100%  dos valores HM, conforme tabelas usadas por cada OPS inclusive SUS;
j) R$ 8.000,00 mensais ref. a participação na Comissão de cuidados paliativos.                                     </t>
  </si>
  <si>
    <t>03/0257/2023</t>
  </si>
  <si>
    <t>03/0240/2023</t>
  </si>
  <si>
    <t>a) Produção: 100% dos valores de HM, conforme tabelas usadas por cada OPS inclusive SUS;                                                                                                                 
b) Exames de ECO: R$ 400,00/exame realizado;
c) Teste Ergométrico R$ 130,00;
d) MAPA R$ 80,00.</t>
  </si>
  <si>
    <t>03/0226/2023</t>
  </si>
  <si>
    <t>Y. HORIGOME SERVIÇOS MÉDICOS LTDA.</t>
  </si>
  <si>
    <t>03/0252/2023</t>
  </si>
  <si>
    <t>AA´S ASSISTÊNCIA MÉDICA LTDA.</t>
  </si>
  <si>
    <t>Plantão UTI Pediátrica:
a) Plantão/h (diurno): R$ 115,00 - dias úteis;
b) Plantão/h (noturno): R$ 130,00 - dias úteis;
c) Plantão/h (diurno): R$ 145,00 - Finais de Semana e Feriados;
d) Plantão/h (noturno): R$ 140,00 - Finais de Semana e Feriados;
e) Plantão/h (diurno/noturno): R$ 200,00 - Feriados de Natal e Ano Novo.</t>
  </si>
  <si>
    <t>03/0236/2023</t>
  </si>
  <si>
    <t>CENTRO MEDICO FERRAZ LTDA</t>
  </si>
  <si>
    <t>03/0235/2023</t>
  </si>
  <si>
    <t>03/0245/2023</t>
  </si>
  <si>
    <t>LARB SERVIÇOS MÉDICOS LTDA.</t>
  </si>
  <si>
    <t>03/0237/2023</t>
  </si>
  <si>
    <t>03/0277/2023</t>
  </si>
  <si>
    <t>03/0029/2022</t>
  </si>
  <si>
    <t>03/0131/2022</t>
  </si>
  <si>
    <t>03/0283/2023</t>
  </si>
  <si>
    <t>Neurocirurgia e Endoscopia</t>
  </si>
  <si>
    <t xml:space="preserve">CASTRO E LUCIANO SERVIÇOS MÉDICOS LTDA         </t>
  </si>
  <si>
    <t>Clínica Geral e Ortopedia</t>
  </si>
  <si>
    <t xml:space="preserve">Plantão PA Infantil:
a)  Plantão/h: R$ 80,00 + produtividade - dias úteis;
b) Plantão/h: R$ 90,00 + produtividade - Finais de Semana e Feriados;
c)  Plantão/h: R$135,00 + produtividade - Feriados de Natal e Ano Novo;
Plantão UTI Pediátrica:
a)  UTI Ped. - Plantão/h (diurno): R$115,00 - dias úteis;
b) UTI Ped. - Plantão/h (noturno): R$130,00 - dias úteis;
c) UTI Ped. - Plantão/h (diurno): R$145,00  - Finais de Semana e Feriados;
d) UTI  Ped. - Plantão/h (noturno): R$140,00 - Finais de Semana e Feriados;
e) UTI Ped. - Plantão/h (diurno/noturno): R$ 200,00 - Feriados de Natal e Ano Novo;  
f) Produção: 100%  dos valores HM, conforme tabelas usadas por cada OPS inclusive SUS.  </t>
  </si>
  <si>
    <t>03/0285/2023</t>
  </si>
  <si>
    <t>FONDELLI SOUSA SERVIÇOS MEDICOS LTDA.</t>
  </si>
  <si>
    <t>03/0278/2022</t>
  </si>
  <si>
    <t>Prestação de Serviços de Física Médica em Radioterapia</t>
  </si>
  <si>
    <t xml:space="preserve">Plantão UTI Pediátrica:
a)  UTI Ped. - Plantão/h (diurno): R$115,00 - dias úteis;
b) UTI Ped. - Plantão/h (noturno): R$130,00 - dias úteis;
c) UTI Ped. - Plantão/h (diurno): R$145,00  - Finais de Semana e Feriados;
d) UTI  Ped. - Plantão/h (noturno): R$140,00 - Finais de Semana e Feriados;
e) UTI Ped. - Plantão/h (diurno/noturno): R$ 200,00 - Feriados de Natal e Ano Novo;  
f) Produção: 100%  dos valores HM, conforme tabelas usadas por cada OPS inclusive SUS.                                                                          </t>
  </si>
  <si>
    <t>ULTRACARE MÉDICOS ASSOCIADOS LTDA.</t>
  </si>
  <si>
    <t xml:space="preserve">Cirurgia Vascular e Endovascular </t>
  </si>
  <si>
    <t>SBSC - Hospital Regional do Vale do Paraíba                                                                                                                                                                  Contratos de Prestação de Serviços Médicos/2024</t>
  </si>
  <si>
    <t xml:space="preserve">a) R$ 50,00/h pelos atendimentos realizados em pacientes SUS;
b) Produção: 100% dos valores de HM, conforme tabelas de valores, usadas por cada OPS inclusive SUS.    </t>
  </si>
  <si>
    <t>a) Plantão Ortopedia a distância - 24h: R$ 20,83 por hora;  
b) Plantão Ortopedia presencial diurno - 12h:  R$ 70,00/h + produtividade;
c) Plantão Ortopedia presencial noturno - 12h: R$ 80,00/h + produtividade;
d) Acréscimo de 50% sobre o valor do dia trabalhado referente ao feriado de Natal e Ano Novo; 
e) Produção: 100% dos valores de HM, conforme tabelas usadas por cada OPS inclusive SUS;                               
f) Complemento Produção SUS: acrescimo 180% nos procedimentos cirúrgicos realizados em pacientes oriundos da emergência.</t>
  </si>
  <si>
    <t>Plantão PA Infantil:
a) Plantão/h: R$ 80,00 + produtividade - dias úteis;
b) Plantão/h: R$ 90,00 + produtividade - Finais de Semana e Feriados;
c)  Plantão/h: R$135,00 + produtividade - Feriados de Natal e Ano Novo;
d) Produção: 100%  dos valores HM, conforme tabelas usadas por cada OPS inclusive SUS.</t>
  </si>
  <si>
    <t>03/0275/2024</t>
  </si>
  <si>
    <t>AIELLO CLINICA MEDICA LTDA</t>
  </si>
  <si>
    <t>01.01.2024</t>
  </si>
  <si>
    <t>01.11.2024</t>
  </si>
  <si>
    <t>03/0313/2024</t>
  </si>
  <si>
    <t>AL CHAMIZO SERVIÇOS MEDICOS LTDA</t>
  </si>
  <si>
    <t>a)  R$ 50,00/h pelos atendimentos realizados em pacientes SUS;
b) Produção: 100% dos valores de HM, conforme tabelas de valores, usadas por cada OPS inclusive SUS;       
c) Coordenação: R$ 550,00/mensal.</t>
  </si>
  <si>
    <t>03/0311/2024</t>
  </si>
  <si>
    <t>ALVES E ANTERO SERVIÇOS MEDICOS HOSPITALARES LTDA</t>
  </si>
  <si>
    <t>01.11.2024 a 30.06.2025</t>
  </si>
  <si>
    <t xml:space="preserve"> + Saúde Ltda.</t>
  </si>
  <si>
    <t>03/0294/2024</t>
  </si>
  <si>
    <t>01.05.2024</t>
  </si>
  <si>
    <t>01.05.2024 a 30.06.2025</t>
  </si>
  <si>
    <t xml:space="preserve">AC &amp; AR SCHMIDT ASSESSORIA E CONSULTORIA LTDA  </t>
  </si>
  <si>
    <t>03/0292/2024</t>
  </si>
  <si>
    <t>AMO SERVIÇOS MÉDICOS LTDA.</t>
  </si>
  <si>
    <t>03/0316/2024</t>
  </si>
  <si>
    <t xml:space="preserve">ANDRADE &amp; NAOUM LTDA. </t>
  </si>
  <si>
    <t>01.12.2024</t>
  </si>
  <si>
    <t>01.12.2024 a 30.06.2025</t>
  </si>
  <si>
    <t>03/0305/2024</t>
  </si>
  <si>
    <t>ARAÚJO E SANTOS SERVIÇOS MÉDICOS LTDA.</t>
  </si>
  <si>
    <t>01.09.2024 a 30.06.2025</t>
  </si>
  <si>
    <t>01.09.2024</t>
  </si>
  <si>
    <t>a) Plantão distância 24h: R$ 110,00/h. A partir de 01/09/24: R$ 120,00/h;
b) Produção: 100% dos valores de HM, conforme tabelas usadas por cada OPS inclusive SUS.</t>
  </si>
  <si>
    <t xml:space="preserve">a) Nutrologia: R$ 11.000,00/mensais pelos serviços de Terapia Nutricional Enteral e Parenteral em pacientes SUS;                                                                                                                b) Amb de Oncologia: R$ 30.025,00/mensais;
c) Visitador de Oncologia - final de semana: R$ 250,00/dia;    
d) Produção: 100%  dos valores HM, conforme tabelas usadas por cada OPS inclusive SUS;
e) Produção: 100%  dos valores HM, conforme tabelas usadas por cada OPS inclusive SUS + 7% sobre a medicação específica usada na quimioterapia de paciente OPS.      </t>
  </si>
  <si>
    <t>Nutrologia e Oncologia</t>
  </si>
  <si>
    <t>3.1 - Plantão Anestesia:                                                                                                                                                                                 a) Sábados, domingos e feriados: 
-  01 profissional - plantão presencial de 24 horas:  R$100,00/h;
- 01 profissional - plantão presencial de 14 horas: R$ 100,00/h; 
- 01 profissional - plantão à distância de 10 horas: R$ 60,00/h;
b) Dias de semana:
 -  01 profissional - plantão presencial de 24 horas: R$ 100,00/h;
-  01 profissional -  plantão presencial de 14 horas por dia: R$100,00/h; 
-  01 profissional  - plantão à distância de 10 horas por dia: R$ 60,00/h;
- 05 profissionais -  plantão à distância de 12 horas por dia: R$ 60,00/h;
-  Plantões de 03 horas na Segunda-feira e na Sexta-feira: 01 profissional  no serviço de Endoscopia: R$ 100,00/h;  
c)  Práticas Assistenciais: R$ 3.000,00; 
d) Diretoria Técnica: R$ 13.000,00;
e) Coordenação Médica do Centro Cirúrgico: R$ 6.000,00;
f)  Produção: 100% dos valores de honorários médicos, faturados conforme as tabelas de valores dos serviços profissionais usadas por cada OPS e Particular.
g) Produção SUS Interno e IAMSPE: 160% dos valores de honorários médicos, faturados conforme tabela de valores dos serviços profissionais usadas pelo SUS Interno e IAMSPE.
h)  Procedimentos fora do Centro Cirúrgico: 
- Acesso Central / Intracath: R$ 20,00
- Arteriografia: R$ 172,80
- Biopsia com Ultrassom: R$ 100,00
- Biopsia de Próstata: R$ 100,00
- Punção Arterial Media: R$ 20,00
- Tomografia: R$ 80,00
- Angiografia da Carótida / Cerebral: R$ 84,00</t>
  </si>
  <si>
    <t>a) Produção Conv: 92,5% dos valores de HM, conforme tabelas usadas por cada OPS;                                                                                                               
b) Produção SUS: 92,5% sobre o valor de R$ 150,00 por cada exame realizado de doppler colorido venoso e R$ 180,00  por exame de  doppler colorido carótidas e vertebrais;
c) Particular: 92,5% sobre o valor de R$ 175,00.</t>
  </si>
  <si>
    <t xml:space="preserve">a) Consulta CETDRVP: R$ 40,00;
b) Consulta Diálise: R$ 50,00;         
c) Valor mensal por período de consulta: R$ 500,00;      
d) Visitas/Avaliações internados: R$ 700,00/plantão;                                                                                                            e) Acompanhamento Terapia Renal: R$ 700,00/turno;                                                                                                                                                                                                                                                                                            f) Valor / 1º, 2º e 3º turno: R$ 700,00 ;                                                                                                                                       g) Produção: 100%  dos valores HM, conforme tabelas usadas por cada OPS inclusive SUS.                      </t>
  </si>
  <si>
    <t>Plantão UTI Adulto:                                                                                                              
a) R$ 115,00/h, à partir 01.06.24 R$ 130,00 – Dia útil ;
b) R$ 130,00/h, à partir 01.06.24 R$ 145,00– Finais de semana e feriados;
c) R$ 132,00/h, à partir 01.06.24 R$ 150,00 – Diarista (dias úteis);
d) R$ 195,00/h, à partir 01.06.24 R$ 217,50 - Natal e Ano Novo;
e)  Produção: 100% dos valores de HM, conforme tabelas usadas por cada OPS inclusive SUS.</t>
  </si>
  <si>
    <t>a) Plantão PA Adulto 12h: R$62,50 /h+ produtividade;                                                                                                  b) Plantão PA Adulto 12h:R$ 62,50 /h+ produtividade + 50% - Feriados de Natal e Ano Novo;                                                                                                                                           c) Produção: 100% dos valores de HM, conforme tabelas usadas por cada OPS inclusive SUS.</t>
  </si>
  <si>
    <t xml:space="preserve">Plantão UTI Adulto:                                                                                                              
a) R$ 115,00/h, à partir 01.06.24 R$ 130,00 – Dia útil ;
b) R$ 130,00/h, à partir 01.06.24 R$ 145,00– Finais de semana e feriados;
c) R$ 132,00/h, à partir 01.06.24 R$ 150,00 – Diarista (dias úteis);
d) R$ 195,00/h, à partir 01.06.24 R$ 217,50 - Natal e Ano Novo;
e)  Produção: 100% dos valores de HM, conforme tabelas usadas por cada OPS inclusive SUS;
f) Plantão PA Adulto 12h: R$62,50/h + produtividade;                                                                                                  g) Plantão PA Adulto 12h:R$ 62,50/h + produtividade + 50% - Feriados de Natal e Ano Novo;        
h) Produção: 100%  dos valores HM, conforme tabelas usadas por cada OPS inclusive SUS.                                                                                                        </t>
  </si>
  <si>
    <t>Clínica Geral e Ortopedia e Traumatologia</t>
  </si>
  <si>
    <t>a) Plantão Neurocirurgia: R$ 110,00/h, à partir de 01.09.24 R$ 120,00/h;
b) Produção: 100% dos valores de HM, conforme tabelas usadas por cada OPS inclusive SUS.</t>
  </si>
  <si>
    <t>03/0268/2024</t>
  </si>
  <si>
    <t>BRAGA E SANTOS ATIVIDADE MÉDICA LTDA.</t>
  </si>
  <si>
    <t>01.01.2024 a 30.06.2025</t>
  </si>
  <si>
    <t>03/0288/2024</t>
  </si>
  <si>
    <t>CABRAL COELHO SERVIÇOS MÉDICOS AMBULATORIAIS LTDA.</t>
  </si>
  <si>
    <t xml:space="preserve">a) Plantão PA Adulto 12h: R$62,50/h + produtividade ;                                                                                                  b) Plantão PA Adulto 12h:R$ 62,50/h + produtividade + 50% - Feriados de Natal e Ano Novo;        
c) Produção: 100%  dos valores HM, conforme tabelas usadas por cada OPS inclusive SUS. </t>
  </si>
  <si>
    <t xml:space="preserve">a) Plantão PA Adulto 12h: R$62,50/h + produtividade ;                                                                                                  b) Plantão PA Adulto 12h:R$ 62,50/h + produtividade + 50% - Feriados de Natal e Ano Novo;        
c) Produção: 100%  dos valores HM, conforme tabelas usadas por cada OPS inclusive SUS;                                                                                                                                          d) Plantão Hospitalista : R$ 100,00/h;
e) Clínica Médica: R$ 950,00  - dias úteis;
f) Clínica Médica: R$ 1.150,00 - finais  de semana e feriado.                                                                           </t>
  </si>
  <si>
    <t>03/290/2024</t>
  </si>
  <si>
    <t>CENTRO DE MEDICINA DO VALE LTDA.</t>
  </si>
  <si>
    <t>01.04.2024</t>
  </si>
  <si>
    <t>01.04.2024 a 30.06.2025</t>
  </si>
  <si>
    <t>03/0286/2024</t>
  </si>
  <si>
    <t>CHAMMAS SERVIÇOS MÉDICOS ESPECIALIZADOS LTDA.</t>
  </si>
  <si>
    <t>01.03.2024</t>
  </si>
  <si>
    <t>01.03.2024 a 30.06.2025</t>
  </si>
  <si>
    <t>03/0291/2024</t>
  </si>
  <si>
    <t>CLÍNICA CARDIO-NEURO SCHMIDT S/S LTDA.</t>
  </si>
  <si>
    <t>a) Plantão Ecocardiograma à Distância: R$ 8.500,00 que serão rateados conforme a hora realizada por cada plantonistas do grupo;
b) Exames OPS - 70%  dos valores de exames cardiológicos de HM,  conforme tabelas usadas por cada OPS;
c)  Exames SUS: R$ 80,00 por cada exame Ecodopplercardiograma;
d) Exames Iamspe: R$ 93,17 por cada exame Ecodopplercardiograma;
e) Produção: 100% dos valores de HM, conforme tabelas usadas por cada OPS inclusive SUS.</t>
  </si>
  <si>
    <t>a) UTI Ped. - Plantão/h (diurno): R$ 115,00 - dias úteis;
b) UTI Ped. - Plantão/h (noturno): R$ 130,00 - dias úteis;
c) UTI Ped. - Plantão/h (diurno): R$ 145,00 - Finais de Semana e Feriados;
d) UTI Ped. - Plantão/h (noturno): R$ 140,00 - Finais de Semana e Feriados;
e) UTI Ped. - Plantão/h (diurno/noturno): R$ 200,00 - Feriados de Natal e Ano Novo;
f) Produção: 100%  dos valores HM, conforme tabelas usadas por cada OPS inclusive SUS.</t>
  </si>
  <si>
    <t xml:space="preserve">a) Plantão Neurocirurgia: R$ 110,00/h, à partir de 01.09.24: R$ 120,00/h;
b) Produção: 100% dos valores de HM, conforme tabelas usadas por cada OPS inclusive SUS;                                                                                                          c) Coordenação médica da Neurocirurgia: R$ 7.523,84 mensais.            </t>
  </si>
  <si>
    <t>UTI Adulto:
Plantão UTI Adulto:                                                                                                              
a) R$ 115,00/h, à partir 01.06.24 R$ 130,00 – Dia útil ;
b) R$ 130,00/h, à partir 01.06.24 R$ 145,00– Finais de semana e feriados;
c) R$ 132,00/h, à partir 01.06.24 R$ 150,00 – Diarista (dias úteis);
d) R$ 195,00/h, à partir 01.06.24 R$ 217,50 - Natal e Ano Novo;                                                                                                    
e) Produção: 100% dos valores de HM, conforme tabelas usadas por cada OPS inclusive SUS;
f) Plantão Apoio Clínica Médica: R$ 100,00/h;
g) Clínica Médica: R$ 950,00  - dias úteis;
h) Clínica Médica: R$ 1.150,00 - finais  de semana e feriados;
i) SCIH: R$ 5.500,00 fixos mensais;
j) Médica da Qualidade: R$ 7.000,00 fixos mensais.</t>
  </si>
  <si>
    <t>a) Plantão Cardiologia Cirúrgica: R$ 43,00 por hora;
b) Avaliação Risco Cirúrgico: R$ 3.000,00/mensais;
c) Consultas Cardiológicas: R$ 2.000,00/mensais;
UTI Adulto:
d) R$ 115,00/h, à partir 01.06.24 R$ 130,00 – Dia útil ;
e) R$ 130,00/h, à partir 01.06.24 R$ 145,00– Finais de semana e feriados;
f) R$ 132,00/h, à partir 01.06.24 R$ 150,00 – Diarista (dias úteis);
g) R$ 195,00/h, à partir 01.06.24 R$ 217,50 - Natal e Ano Novo;
h) Hospitalista: R$ 100,00/h;                                                                                                     i) Diarista: R$ 12.000,00 mensais;  
j) Produção: 100% dos valores de HM, conforme tabelas por cada OPS inclusive SUS.</t>
  </si>
  <si>
    <t xml:space="preserve">UTI Adulto:
a) R$ 115,00/h, à partir 01.06.24 R$ 130,00 – Dia útil ;
b) R$ 130,00/h, à partir 01.06.24 R$ 145,00– Finais de semana e feriados;
c) R$ 132,00/h, à partir 01.06.24 R$ 150,00 – Diarista (dias úteis);
d) R$ 195,00/h, à partir 01.06.24 R$ 217,50 - Natal e Ano Novo;  
e) Produção: 100%  dos valores HM, conforme tabelas usadas por cada OPS inclusive SUS.                                                                                                             </t>
  </si>
  <si>
    <t>Plantão PA Infantil:
a)  Plantão/h: R$ 80,00 + produtividade - dias úteis;
b) Plantão/h: R$ 90,00 + produtividade - Finais de Semana e Feriados;
c)  Plantão/h: R$135,00 + produtividade - Feriados de Natal e Ano Novo;
d) Produção: 100% dos valores de HM, conforme tabelas de valores, usadas por cada OPS inclusive SUS; 
e) Coord. P.A.I.: R$ 7.700,00 mensais;
f) Coord. de Internação Infantil: R$ 7.700,00 mensais, a partir de 01/08/24 - R$ 8.500,00 mensais;                                                                                               g) Coord. Agência Transfusional: R$ 7.150,00 mensais, a partir de 01/08/24 - R$ 8.000,00;
h) Visitador Pediátrico (finais de semana e feriados): R$ 430,00/dia;
i)  Exceção de produção para atendimentos SUS na especialidade de Hematologia: R$ 70,00 por até duas avaliações no mesmo paciente e R$ 140,00 à partir da terceira avaliação.</t>
  </si>
  <si>
    <t>a) Plantão PA Adulto 12h: R$62,50/h + produtividade ;                                                                                                  b) Plantão PA Adulto 12h:R$ 62,50/h + produtividade + 50% - Feriados de Natal e Ano Novo;  
c)  R$16.000,00 fixos mensais para o serviços de Broncoscopias SUS, Ambulatório SUS – Triagem de Oncologia na especialidade de Cirurgia Torácica,  Avaliações na especialidade de Cirurgia Torácica, para pacientes internados e também no Pronto Atendimento;
d)  Produção: 100% dos valores de HM,  conforme as tabelas de  usadas por cada OPS inclusive SUS;
e)  Os HM terão acréscimo de 50% sobre o valor faturado, referentes aos atendimentos e procedimentos oriundos de pacientes SUS INTERNO;
f) Broncoscopias Convênios: R$ 450,00 por paciente;  
g)  Cirurgia de Acesso à Coluna:  R$ 600,00  por procedimento.</t>
  </si>
  <si>
    <t xml:space="preserve">Plantão UTI Adulto:
a) R$ 115,00/h, à partir 01.06.24 R$ 130,00 – Dia útil ;
b) R$ 130,00/h, à partir 01.06.24 R$ 145,00– Finais de semana e feriados;
c) R$ 132,00/h, à partir 01.06.24 R$ 150,00 – Diarista (dias úteis);
d) R$ 195,00/h, à partir 01.06.24 R$ 217,50 - Natal e Ano Novo; 
e) Plantão PA Adulto 12h: R$62,50/h + produtividade ;                                                                                                  f) Plantão PA Adulto 12h:R$ 62,50/h + produtividade + 50% - Feriados de Natal e Ano Novo;  
g) Médico da Qualidade: R$ 7.400,00 fixos mensais - Até 30/09/2024;
h) A partir de 01/10/2024: Médico para Apoio das Áreas de Gerenciamento de Risco e Gestão de Leitos: R$ 3.000,00  fixos mensais;
i) Hospitalista: R$ 100,00/h;
j) Produção: 100%  dos valores HM, conforme tabelas usadas por cada OPS inclusive SUS.         </t>
  </si>
  <si>
    <t xml:space="preserve">a)  Plantão Neurocirurgia: R$ 110,00/h, à partir de 01.09.24 R$ 120,00/h;
b) Produção: 100% dos valores de HM, conforme tabelas usadas por cada OPS inclusive SUS.                                                                   </t>
  </si>
  <si>
    <t>a) Plantão Ortopedia a distância - 24h: R$ 20,83 por hora;  
b) Plantão Ortopedia presencial diurno - 12h:  R$ 70,00/h + produtividade;
c) Plantão Ortopedia presencial noturno - 12h: R$ 80,00/h + produtividade;
d) Acréscimo de 50% sobre o valor do dia trabalhado referente ao feriado de Natal e Ano Novo; 
e) Produção: 100% dos valores de HM, conforme tabelas usadas por cada OPS inclusive SUS;                               
f) Complemento Produção SUS: acrescimo 180% nos procedimentos cirúrgicos realizados em pacientes oriundos da emergência;  
g) Coordenação Ortopedia: R$ 3.500,00/mês.</t>
  </si>
  <si>
    <t>a) Produção: 100%  dos valores HM, conforme tabelas usadas por cada OPS inclusive SUS;  
b ) Consultas Ambulatoriais SUS: R$ 10,00/consultas pacientes SUS;                                                                    
c) Fotocoagulação a laser SUS: R$ 18,00; 
d) OCT (Tomografia Coerência Optica) SUS: R$ 40,00;
e) Pan-Fotocoagulação de Retina a Laser SUS: R$ 72,00;
f) Retinografia Colorida Binocular  SUS: R$ 24,00;
g) Retinografia Fluorescente Binocular (Angiografia) SUS: R$ 50,00;
h) Tratamento Cirúrgico de Pterígio SUS: R$ 80,00.</t>
  </si>
  <si>
    <t>03/0308/2024</t>
  </si>
  <si>
    <t>CLÍNICA DERMATOLÓGICA DE LINS LTDA.</t>
  </si>
  <si>
    <t>01.10.2024</t>
  </si>
  <si>
    <t>01.10.2024 a 30.06.2025</t>
  </si>
  <si>
    <t>03/0296/2024</t>
  </si>
  <si>
    <t>CLÍNICA PEDIÁTRICA MARCELLE BUNOMO LTDA.</t>
  </si>
  <si>
    <t>01.07.2024</t>
  </si>
  <si>
    <t>01.07.2024 a 30.06.2025</t>
  </si>
  <si>
    <t>03/0304/2024</t>
  </si>
  <si>
    <t>DRA. RAFAELA VEIGA MONTEIRO LTDA.</t>
  </si>
  <si>
    <t>a) Produção: 100%  dos valores HM, conforme tabelas usadas por cada OPS inclusive SUS;         
b)  Produção Ambulatório SUS: R$ 25,00/ consultas oftalmologia;
c) Angiofluoresceinografia (Angiografia): R$ 50,00;
d) Fotocoagulação a Laser R$ 18,00;
e) OCT (Tomografia Coerência Optica) R$ 40,00;
f) Pan-Fotocoagulação de Retina a Laser R$ 72,00;
g) Retinografia Colorida Binocular R$ 24,00;
h) Tratamento Cirúrgico de Pterígio SUS: R$ 80,00.</t>
  </si>
  <si>
    <t xml:space="preserve">a) UTI Ped. - Plantão/h (diurno): R$ 115,00 - dias úteis;
b) UTI Ped. - Plantão/h (noturno): R$ 130,00 - dias úteis;
c) UTI Ped. - Plantão/h (diurno): R$ 145,00 - Finais de Semana e Feriados;
d) UTI Ped. - Plantão/h (noturno): R$ 140,00 - Finais de Semana e Feriados;
e) UTI Ped. - Plantão/h (diurno/noturno): R$ 200,00 - Feriados de Natal e Ano Novo;
f) Produção: 100%  dos valores HM, conforme tabelas usadas por cada OPS inclusive SUS;                                                                                                                                                                      
g)  Avaliações Nefropediatria: R$ 1.500,00/mensais.                                                                                                  </t>
  </si>
  <si>
    <t xml:space="preserve">a) Consulta CETDRVP: R$ 40,00;
b) Consulta Diálise: R$ 50,00;               
c) Visitas/Avaliações internados: R$ 700,00/plantão;                                                                                                            d) Acompanhamento Terapia Renal 1º, 2º e 3º turno: R$ 700,00/turno;                                                                                                                                                                                                                                                                                            e) Período de Consulta CETDRVP -  R$ 500,00 mensal;                                                                                                                                                                         f) Coordenação: R$ 8.000,00;                                                                                            g) Produção: 100%  dos valores HM, conforme tabelas usadas por cada OPS inclusive SUS.                      </t>
  </si>
  <si>
    <t xml:space="preserve">a) Consulta CETDRVP: R$ 40,00;
b) Consulta Diálise: R$ 50,00;               
c) Visitas/Avaliações internados: R$ 700,00/plantão;                                                                                                            d) Acompanhamento Terapia Renal 1º, 2º e 3º turno: R$ 700,00/turno;                                                                                                                                                                                                                                                                                            e) Período de Consulta CETDRVP -  R$ 500,00 mensal;                                                                                                                                        f) Produção: 100%  dos valores HM, conforme tabelas usadas por cada OPS inclusive SUS.                      </t>
  </si>
  <si>
    <t xml:space="preserve">a) Consulta CETDRVP: R$ 40,00;
b) Consulta Diálise: R$ 50,00;               
c) Visitas/Avaliações internados: R$ 700,00/plantão; 
d) Acompanhamento Terapia Renal 1º, 2º e 3º turno: R$ 700,00/turno;                                                                                                                                                                                                                                                                                            e) Período de Consulta CETDRVP -  R$ 500,00 mensal;                                                                                                             f) Produção: 100%  dos valores HM, conforme tabelas usadas por cada OPS inclusive SUS.                      </t>
  </si>
  <si>
    <t xml:space="preserve">a) Plantão PA Adulto 12h: R$62,50/h + produtividade ;                                                                                                  b) Plantão PA Adulto 12h:R$ 62,50/h + produtividade + 50% - Feriados de Natal e Ano Novo;       
c) Plantão em Cirur Geral (distância) 24h - R$ 15.900,00, que serão rateados conforme a hora realizada por cada plantonistas do grupo;                                                    d) Produção: 100%  dos valores HM, conforme tabelas usadas por cada OPS inclusive SUS.                                                                                                                                                                                                </t>
  </si>
  <si>
    <t>03/0309/2024</t>
  </si>
  <si>
    <t>EZIAS CAVALHEIRO SERVIÇOS MÉDICOS LTDA.</t>
  </si>
  <si>
    <t>Cirurgia Cabeça e Pescoço e Ortopedia</t>
  </si>
  <si>
    <t>03/0312/2024</t>
  </si>
  <si>
    <t>FELIPE GABRIEL ANDRADE DE ARAÚJO SERVIÇOS MÉDICOS LTDA.</t>
  </si>
  <si>
    <t>03/0307/2024</t>
  </si>
  <si>
    <t>Dermatologia</t>
  </si>
  <si>
    <t>GONÇALVES E RECUPERO CLÍNICA MÉDICA LTDA.</t>
  </si>
  <si>
    <t>03/0299/2024</t>
  </si>
  <si>
    <t>GR PRESTADORA DE SERVIÇOS MÉDICOS LTDA.</t>
  </si>
  <si>
    <t>01.06.2024</t>
  </si>
  <si>
    <t>01.06.2024 a 30.06.2025</t>
  </si>
  <si>
    <t>IMEDMONTI SERVIÇOS MÉDICOS LTDA.</t>
  </si>
  <si>
    <t>03/0301/2024</t>
  </si>
  <si>
    <t>01.08.2024</t>
  </si>
  <si>
    <t>01.08.2024 a 30.06.2025</t>
  </si>
  <si>
    <t xml:space="preserve">a) Consulta CETDRVP: R$ 40,00;
b) Visitas/Avaliações internados: R$ 700,00/plantão; 
c) Acompanhamento Terapia Renal 1º, 2º e 3º turno: R$ 700,00/turno;                                                                                                                                                                                                                                                                                            d) Período de Consulta CETDRVP -  R$ 500,00 mensal;                                                                                                             e) Produção: 100%  dos valores HM, conforme tabelas usadas por cada OPS inclusive SUS.                      </t>
  </si>
  <si>
    <t xml:space="preserve">a) Avaliações Endocrinologia: R$ 1.500,00 mensais, a partir de 01/10/2024: R$ 2.000,00 mensais;
b) Produção: 100%  dos valores HM, conforme tabelas usadas por cada OPS inclusive SUS.                                                                  </t>
  </si>
  <si>
    <t xml:space="preserve">a) Ambulatório SUS: R$ 31,25/h;                                                                                       b) Produção: 100%  dos valores HM, conforme tabelas usadas por cada OPS inclusive SUS.  </t>
  </si>
  <si>
    <t xml:space="preserve">a) Plantão PA Adulto 12h: R$62,50/h + produtividade ;                                                                                                  b) Plantão PA Adulto 12h:R$ 62,50/h + produtividade + 50% - Feriados de Natal e Ano Novo;                
c) Plantão Cirurgia Geral:  R$ 15.900,00 rateados conforme total de horas realizadas por cada plantonistas do grupo;                                                                     d) Produção: 100%  dos valores HM, conforme tabelas usadas por cada OPS inclusive SUS.                                                                                                                                                     </t>
  </si>
  <si>
    <t>a) Plantão PA Adulto 12h: R$62,50/h + produtividade ;                                                                                                  b) Plantão PA Adulto 12h:R$ 62,50/h + produtividade + 50% - Feriados de Natal e Ano Novo;       
c) Plantão Hospitalista: R$ 100,00 /h;      
d) Produção: 100%  dos valores HM, conforme tabelas usadas por cada OPS inclusive SUS.</t>
  </si>
  <si>
    <t xml:space="preserve">a) R$ 300,00/consulta/avaliação pacientes OPS;
b) R$ 500,00/consulta/avaliação pacientes SUS.                                                                                                             </t>
  </si>
  <si>
    <t xml:space="preserve">a) Plantão PA Adulto 12h: R$62,50/h + produtividade ;                                                                                                  b) Plantão PA Adulto 12h:R$ 62,50/h + produtividade + 50% - Feriados de Natal e Ano Novo;   
c) Produção: 100%  dos valores HM, conforme tabelas usadas por cada OPS inclusive SUS.                                          </t>
  </si>
  <si>
    <t xml:space="preserve">a) Plantão PA Adulto 12h: R$62,50/h + produtividade 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c) Produção: 100%  dos valores HM, conforme tabelas usadas por cada OPS inclusive SUS.                                                   </t>
  </si>
  <si>
    <t>a)  Plantão Cirurgia Pediatrica: R$ 40,00/h;                                                                                                b) Produção: 100%  dos valores HM, conforme tabelas usadas por cada OPS inclusive SUS.</t>
  </si>
  <si>
    <t xml:space="preserve">a) Plantão distância 24h: R$ 110,00/h. A partir de 01/09/24: R$ 120,00/h;
b) Produção: 100% dos valores de HM, conforme tabelas usadas por cada OPS inclusive SUS.                                                                                             </t>
  </si>
  <si>
    <t xml:space="preserve">a) Plantão Ortopedia a distância - 24h: R$ 20,83 por hora;  
b) Plantão Ortopedia presencial diurno - 12h:  R$ 70,00/h + produtividade;
c) Plantão Ortopedia presencial noturno - 12h: R$ 80,00/h + produtividade;
d) Acréscimo de 50% sobre o valor do dia trabalhado referente ao feriado de Natal e Ano Novo; 
e) Produção: 100% dos valores de HM, conforme tabelas usadas por cada OPS inclusive SUS;                               
f) Complemento Produção SUS: acrescimo 180% nos procedimentos cirúrgicos realizados em pacientes oriundos da emergência;
g) Oncohematologia: R$ 39.700,00 rateados por cada plantonista do grupo, conforme escala apresentada;
h) Produção: 100%  dos valores HM, conforme tabelas usadas por cada OPS inclusive SUS + 7% sobre a medicação específica usada na quimioterapia de paciente OPS.     </t>
  </si>
  <si>
    <t xml:space="preserve">a) Plantão PA Adulto 12h: R$62,50/h + produtividade 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c) Produção: 100%  dos valores HM, conforme tabelas usadas por cada OPS inclusive SUS.     </t>
  </si>
  <si>
    <t>Plantão UTI Adulto:                                                                                                              
a) R$ 115,00/h, à partir 01.06.24 R$ 130,00 – Dia útil ;
b) R$ 130,00/h, à partir 01.06.24 R$ 145,00– Finais de semana e feriados;
c) R$ 132,00/h, à partir 01.06.24 R$ 150,00 – Diarista (dias úteis);
d) R$ 195,00/h, à partir 01.06.24 R$ 217,50 - Natal e Ano Novo;  
e) Plantão PA Adulto 12h: R$62,50/h + produtividade ;                                                                                                  f) Plantão PA Adulto 12h:R$ 62,50/h + produtividade + 50% - Feriados de Natal e Ano Novo;    
g) Avaliação Neurológica: R$ 10.000,00 mensais, a partir de 01/09/2024: R$ 11.000,00;
h) Coordenação Técnica da UTI Adulto: R$ 9.000,00 mensais;                 
i ) Plantão Hospitalista: R$ 100,00 /h;      
j) Produção: 100%  dos valores HM, conforme tabelas usadas por cada OPS inclusive SUS.</t>
  </si>
  <si>
    <t>03/0315/2024</t>
  </si>
  <si>
    <t>J. MED INTEGRAL LTDA.</t>
  </si>
  <si>
    <t>03/0289/2024</t>
  </si>
  <si>
    <t>JESSICA LOUISE DE GODOI PIERINI &amp; CIA LTDA.</t>
  </si>
  <si>
    <t>03/0314/2024</t>
  </si>
  <si>
    <t>JPCIRPED CLÍNICA PEDIÁTRICA LTDA.</t>
  </si>
  <si>
    <t>Plantão UTI Adulto:                                                                                                              
a) R$ 115,00/h, à partir 01.06.24 R$ 130,00 – Dia útil ;
b) R$ 130,00/h, à partir 01.06.24 R$ 145,00– Finais de semana e feriados;
c) R$ 132,00/h, à partir 01.06.24 R$ 150,00 – Diarista (dias úteis);
d) R$ 195,00/h, à partir 01.06.24 R$ 217,50 - Natal e Ano Novo;  
e) Produção: 100%  dos valores HM, conforme tabelas usadas por cada OPS inclusive SUS.</t>
  </si>
  <si>
    <t>Cirurgia Pediátrica</t>
  </si>
  <si>
    <t>JUNQUEIRA E BRAZ SERVIÇOS MÉDICOS LTDA.</t>
  </si>
  <si>
    <t>03/0274/2024</t>
  </si>
  <si>
    <t>03/0295/2024</t>
  </si>
  <si>
    <t>L. E. SALINAS SERVIÇOS MÉDICOS LTDA.</t>
  </si>
  <si>
    <t>03/098/2024</t>
  </si>
  <si>
    <t>LARISSA E BRUCE MÉDICOS LTDA.</t>
  </si>
  <si>
    <t xml:space="preserve">a) R$ 3.000,00 fixos mensais pelos serviços prestados na especialidade de Dermatologia;
b) Produção: 100%  dos valores HM, conforme tabelas usadas por cada OPS inclusive SUS.
</t>
  </si>
  <si>
    <t>03/0271/2024</t>
  </si>
  <si>
    <t>LIFE NEURAL CLÍNICA MÉDICA LTDA.</t>
  </si>
  <si>
    <t xml:space="preserve">a) Consulta CETDRVP: R$ 40,00;
b) Consulta Diálise: R$ 50,00;               
c) Visitas/Avaliações internados: R$ 700,00/plantão; 
d) Acompanhamento Terapia Renal 1º, 2º e 3º turno: R$ 700,00/turno;                                                                                                                                                                                                                                                                                            e) Período de Consulta CETDRVP -  R$ 500,00 mensal;                                                                                                             f) Produção: 100%  dos valores HM, conforme tabelas usadas por cada OPS inclusive SUS.   </t>
  </si>
  <si>
    <t>03/0281/2024</t>
  </si>
  <si>
    <t>LOPES &amp; MENDES SERVIÇOS MÉDICOS LTDA.</t>
  </si>
  <si>
    <t xml:space="preserve">a) R$ 150,00/consulta/avaliação pacientes OPS;
b) R$ 350,00/consulta/avaliação pacientes SUS.            </t>
  </si>
  <si>
    <t>03/0306/2024</t>
  </si>
  <si>
    <t>M. A. OLIVEIRA SILVA ASSIS &amp; CIA LTDA.</t>
  </si>
  <si>
    <t>03/0272/2024</t>
  </si>
  <si>
    <t>M. M. C. SERVIÇOS MÉDICOS LTDA.</t>
  </si>
  <si>
    <t>01.02.2024</t>
  </si>
  <si>
    <t>01.02.2024 a 30.06.2025</t>
  </si>
  <si>
    <t>03/0287/2024</t>
  </si>
  <si>
    <t>MAHMUD ARABI SRVIÇOS MÉDICOS LTDA.</t>
  </si>
  <si>
    <t>03/0293/2024</t>
  </si>
  <si>
    <t>MAKSUD CARDIOLOGIA DIAGNÓSTICA E TERAPÊUTICA LTDA.</t>
  </si>
  <si>
    <t>a) Plantão Cardiologia Intervencionista: R$ 12,50/h;
b)  Produção: 100% dos valores de HM gerados nas UIs e 85% dos valores de HM gerados no setor da Hemodinâmica, exceto para os seguintes procedimentos:
c) Estudo Ultrassonográfico Intravascular (OPS):  R$ 400,00 por paciente;
d) Angioplastia Coronariana (SUS):  R$ 600,00 por paciente;
e) Angioplastia Coronariana  com implante de 2 Stents (SUS): R$ 700,00 por paciente;
f) Angioplastia Coronariana  com implante de Stents (SUS): R$ 700,00 por paciente;
g) Angioplastica Coronariana Primária (SUS): R$  1.000,00 por paciente;
h) Cateterismo Cardíaco (SUS): R$ 200,00  por procedimento;  
i) Colocação de Balão Intra-Aórtico (SUS): R$ 45,00  por procedimento;
j) Período de Consulta CETDRVP -  R$ 500,00;
k) Consulta CETDRVP: R$ 40,00.</t>
  </si>
  <si>
    <t xml:space="preserve">a) Consulta CETDRVP: R$ 40,00;
b) Visitas/Avaliações internados: R$ 700,00/plantão; 
c) Acompanhamento Terapia Renal 1º, 2º e 3º turno: R$ 700,00/turno;                                                                                                                                                                                                                                                                                            d) Período de Consulta CETDRVP -  R$ 500,00 mensal;                                                                                                             e) Produção: 100%  dos valores HM, conforme tabelas usadas por cada OPS inclusive SUS.  </t>
  </si>
  <si>
    <t xml:space="preserve">a) Consulta CETDRVP: R$ 40,00/consulta;                                                                                                                                                                              b) Ambulatório CETDRVP: R$ 500,00 por período mensal;                                                            
c) Produção: 100%  dos valores HM, conforme tabelas usadas por cada OPS inclusive SUS.                                                                                          </t>
  </si>
  <si>
    <t xml:space="preserve">a) Plantão PA Infantil: R$ 80,00 + produtividade - dias úteis (Segunda a Sexta-Feira);                                                                                                                                  b) Plantão PA Infantil: R$ 90,00 + produtividade (Finais de Semana e Feriados);                                                                                                                                                                   c) Plantão PA Infantil: R$ 135,00 + produtividade (Feriados de Natal e Ano Novo);                                                                                                                                              d) Produção: 100%  dos valores HM, conforme tabelas usadas por cada OPS inclusive SUS.  </t>
  </si>
  <si>
    <t>a) Plantão PA Adulto 12h: R$62,50/h + produtividade ;                                                                                                  b) Plantão PA Adulto 12h:R$ 62,50/h + produtividade + 50% - Feriados de Natal e Ano Novo;      
c) Plantão Hospitalista: R$ 100,00 /h;                                                                                                                                 d) Produção: 100%  dos valores HM, conforme tabelas usadas por cada OPS inclusive SUS.</t>
  </si>
  <si>
    <t xml:space="preserve">a) Plantão Ortopedia a distância - 24h: R$ 20,83 por hora;  
b) Plantão Ortopedia presencial diurno - 12h:  R$ 70,00/h + produtividade;
c) Plantão Ortopedia presencial noturno - 12h: R$ 80,00/h + produtividade;
d) Acréscimo de 50% sobre o valor do dia trabalhado referente ao feriado de Natal e Ano Novo; 
e) Produção: 100% dos valores de HM, conforme tabelas usadas por cada OPS inclusive SUS;                               
f) Complemento Produção SUS: acrescimo 180% nos procedimentos cirúrgicos realizados em pacientes oriundos da emergência.             </t>
  </si>
  <si>
    <t>a) Plantão PA Adulto 12h: R$62,50/h + produtividade 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     c) Produção: 100%  dos valores HM, conforme tabelas usadas por cada OPS inclusive SUS.</t>
  </si>
  <si>
    <t>a) Plantão PA Adulto 12h: R$62,50/h + produtividade 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     c) Produção: 100%  dos valores HM, conforme tabelas usadas por cada OPS inclusive SUS;                                                                                                                   d) Clínica Médica: R$ 950,00  - dias úteis;
e) Clínica Médica: R$ 1.150,00 - finais  de semana e feriados;
f ) Plantão Apoio Clínica Médica: R$ 100,00 /h.</t>
  </si>
  <si>
    <t>03/0282/2024</t>
  </si>
  <si>
    <t>MARIA AUXILIADORA PROLUNGATTI CESAR PROCTOLOGIA  S/S LTDA.</t>
  </si>
  <si>
    <t>Proctologia</t>
  </si>
  <si>
    <t>03/0303/2024</t>
  </si>
  <si>
    <t>MARIA FERNANDA MOREIRA ALVES FERNANDES  SERVIÇOS MÉDICOS LTDA.</t>
  </si>
  <si>
    <t>03/0310/2024</t>
  </si>
  <si>
    <t>MEDADVANCE LTDA.</t>
  </si>
  <si>
    <t xml:space="preserve">Plantão UTI Adulto:                                                                                                              
a) R$ 115,00/h, à partir 01.06.24 R$ 130,00 – Dia útil ;
b) R$ 130,00/h, à partir 01.06.24 R$ 145,00– Finais de semana e feriados;
c) R$ 132,00/h, à partir 01.06.24 R$ 150,00 – Diarista (dias úteis);
d) R$ 195,00/h, à partir 01.06.24 R$ 217,50 - Natal e Ano Novo;     
e) Produção: 100%  dos valores HM, conforme tabelas usadas por cada OPS inclusive SUS.                                                                                                               </t>
  </si>
  <si>
    <t>03/0302/2024</t>
  </si>
  <si>
    <t>MONT PAIXÃO - SERVIÇOS MÉDICOS S/S LTDA.</t>
  </si>
  <si>
    <t>03/0269/2024</t>
  </si>
  <si>
    <t>MUNDIM CLÍNICA MÉDICA LTDA.</t>
  </si>
  <si>
    <t>a) Plantão Vascular: R$41,67/h;                                                                                             b) Ambulatorio SUS: R$1.000,00/mensais;                                                                                      c) Cirurgia de Varizes: R$ 500,00/cirurgia;
d) Produção: 100%  dos valores HM, conforme tabelas usadas por cada OPS inclusive SUS;
e) Plantão Apoio Vascular: R$ 20,83/h.</t>
  </si>
  <si>
    <t xml:space="preserve">a) Oncohematologia: R$ 39.700,00 rateados por cada plantonista do grupo, conforme escala apresentada;                                                                         b)  Visitador de Oncohematologia (Final de Semana) : R$ 350,00 por dia de final de semana  aos pacientes internados.                                                                                                                                                             </t>
  </si>
  <si>
    <t>a) Oncohematologia: R$ 39.700,00 rateados por cada plantonista do grupo, conforme escala apresentada;                                                                                     b)  Visitador de Oncohematologia (Final de Semana) : R$ 350,00 por dia de final de semana  aos pacientes internados;                                                                                                                                                    c) Produção: 100%  dos valores HM, conforme tabelas usadas por cada OPS inclusive SUS;
d) Será repassado o percentual de 7% sobre a medicação específica usada na quimioterapia do paciente de OPS, com base no valor mencionado na conta faturada.</t>
  </si>
  <si>
    <t xml:space="preserve">a) Plantão Ecocardiograma à Distância: R$ 6.000,00, que serão rateados conforme a hora realizada por cada plantonistas do grupo, a partir de 04/2024: R$ 8.500,00;
b) Exames OPS - 70%  dos valores de exames cardiológicos de HM,  conforme tabelas usadas por cada OPS;
c)  Exames SUS: R$ 80,00 por cada exame Ecodopplercardiograma;
d) Exames Iamspe: R$ 93,17 por cada exame Ecodopplercardiograma;
e) Produção: 100% dos valores de HM, conforme tabelas usadas por cada OPS inclusive SUS;
f) Plantão Cardiologia Intervencionista: R$ 12,50/h;
g)   Produção: 100% dos valores de HM gerados nas UIs e 85% dos valores de HM gerados no setor da Hemodinâmica, exceto para os seguintes procedimentos:
- Estudo Ultrassonográfico Intravascular (OPS):  R$ 400,00 por paciente;
- Cateterismo Cardíaco (SUS): R$ 110,00  por procedimento, partir de 04/2024: R$ 200,00;
- Angioplastia Coronaria (SUS): R$ 500,00, a partir de 04/2024: R$ 600,00;
- Angioplastia Coronariana com implante de dois stents (SUS): R$ 500,00 por paciente,  a partir de 04/2024: R$ 700,00;
- Angioplastia Coronariana Primária (SUS): R$ 500,00, a partir de 04/2024: R$ 1.000,00;
- Cateterismo Cardíaco (SUS): R$ 110,00, a partir de 04/2024: R$ 200,00;
- Colocação de Balão Intra-Aórtico (SUS): R$ 45,00  por procedimento.                                                                                 </t>
  </si>
  <si>
    <t>a) Plantão Cardiologia Intervencionista: R$ 12,50/h;
b)   Produção: 100% dos valores de HM gerados nas UIs e 85% dos valores de HM gerados no setor da Hemodinâmica, exceto para os seguintes procedimentos:
- Estudo Ultrassonográfico Intravascular (OPS):  R$ 400,00 por paciente;
- Cateterismo Cardíaco (SUS): R$ 110,00  por procedimento, partir de 04/2024: R$ 200,00;
- Angioplastia Coronaria (SUS): R$ 500,00, a partir de 04/2024: R$ 600,00;
- Angioplastia Coronariana com implante de dois stents (SUS): R$ 500,00 por paciente,  a partir de 04/2024: R$ 700,00;
- Angioplastia Coronariana Primária (SUS): R$ 500,00, a partir de 04/2024: R$ 1.000,00;
- Cateterismo Cardíaco (SUS): R$ 110,00, a partir de 04/2024: R$ 200,00;
- Colocação de Balão Intra-Aórtico (SUS): R$ 45,00  por procedimento.                                                                                 
c) Período de Consulta CETDRVP -  R$ 500,00 mensal;
d) Consulta CETDRVP: R$ 40,00.</t>
  </si>
  <si>
    <t xml:space="preserve">a) Plantão Neurocirurgia: R$ 110,00/h, à partir de 01.09.24 R$ 120,00/h;
b) Produção: 100%  dos valores HM, conforme tabelas usadas por cada OPS inclusive SUS.                                                </t>
  </si>
  <si>
    <t xml:space="preserve">a) Produção: 100%  dos valores HM, conforme tabelas usadas por cada OPS inclusive SUS;                                                                                                                    b) Será repassado o percentual de 7% sobre a medicação específica usada na quimioterapia do paciente de OPS, com base no valor mencionado na conta faturada;                                                                                                                           c) Ambulatório de Oncologia: R$ 38.480,00/mensais;  
d) Coordenação Oncologia: R$ 5.000,00/mensais;    
e) Visitador de Oncologia: R$ 250,00/dia.                                                                                                                                      </t>
  </si>
  <si>
    <t xml:space="preserve">a) Procedimento traqueostomia: R$ 200,00/paciente;                                               b) Disponibilidade Para Traqueostomia: R$ 500,00/ mensais;                                                                          c) Plantão à distância: R$ 50,00/h, a partir de 01/10/2024: R$ 56,25/h;                         d)  Produção: 150% dos valores de HM, conforme tabela SUS;         
e) Produção: 100%  dos valores HM, conforme tabelas usadas por cada OPS.                                                                                                           </t>
  </si>
  <si>
    <t>03/0270/2024</t>
  </si>
  <si>
    <t>PAVANITTO CLÍNICA LTDA.</t>
  </si>
  <si>
    <t>03/0300/2024</t>
  </si>
  <si>
    <t>PORTO DE MORAES SERVIÇOS MÉDICOS LTDA.</t>
  </si>
  <si>
    <t>03/0280/2024</t>
  </si>
  <si>
    <t>ROSSI &amp; FRAGA SERVIÇOS MÉDICOS LTDA.</t>
  </si>
  <si>
    <t xml:space="preserve">Plantão PA Infantil:
a)  Plantão/h: R$ 80,00 + produtividade - dias úteis;
b) Plantão/h: R$ 90,00 + produtividade - Finais de Semana e Feriados;
c)  Plantão/h: R$135,00 + produtividade - Feriados de Natal e Ano Novo;
d) Produção: 100% dos valores de HM, conforme tabelas de valores, usadas por cada OPS inclusive SUS;
e) Visitador Pediátrico: R$ 3.000,00 fixos mensais (até 08/2024);
f) Coordenação Administrativa do PA Infantil: R$ 3.850,00 fixos mensais.                           </t>
  </si>
  <si>
    <t xml:space="preserve">a) Consulta CETDRVP: R$ 40,00;
b) Consulta Diálise: R$ 50,00;               
c) Visitas/Avaliações internados: R$ 700,00/plantão; 
d) Acompanhamento Terapia Renal 1º, 2º e 3º turno: R$ 700,00/turno;                                                                                                                                                                                                                                                                                            e) Período de Consulta CETDRVP -  R$ 500,00 mensal;                                                                                                                                   f) Produção: 100%  dos valores HM, conforme tabelas usadas por cada OPS inclusive SUS.                      </t>
  </si>
  <si>
    <t>Plantão UTI Adulto:                                                                                                              
a) R$ 115,00/h, à partir 01.06.24 R$ 130,00 – Dia útil ;
b) R$ 130,00/h, à partir 01.06.24 R$ 145,00– Finais de semana e feriados;
c) R$ 132,00/h, à partir 01.06.24 R$ 150,00 – Diarista (dias úteis);
d) R$ 195,00/h, à partir 01.06.24 R$ 217,50 - Natal e Ano Novo; 
e) Plantão Ecocardiograma à Distância: R$ 6.000,00 que serão rateados conforme a hora realizada por cada plantonistas do grupo, a partir de 04/2025: R$ 8.500,00;
f) Exames OPS - 70%  dos valores de exames cardiológicos de HM,  conforme tabelas usadas por cada OPS;
g)  Exames SUS: R$ 80,00 por cada exame Ecodopplercardiograma;
h) Exames Iamspe: R$ 93,17 por cada exame Ecodopplercardiograma;
i) Produção: 100% dos valores de HM, conforme tabelas usadas por cada OPS inclusive SUS.</t>
  </si>
  <si>
    <t>a)  Plantão Neurocirurgia: R$ 110,00/h, à partir de 01.09.24 R$ 120,00/h;
b) Produção: 100%  dos valores HM, conforme tabelas usadas por cada OPS inclusive SUS.</t>
  </si>
  <si>
    <t>Endoscopia e Clínica Geral</t>
  </si>
  <si>
    <t xml:space="preserve">Plantão UTI Adulto:                                                                                                              
a) R$ 115,00/h, à partir 01.06.24 R$ 130,00 – Dia útil ;
b) R$ 130,00/h, à partir 01.06.24 R$ 145,00– Finais de semana e feriados;
c) R$ 132,00/h, à partir 01.06.24 R$ 150,00 – Diarista (dias úteis);
d) R$ 195,00/h, à partir 01.06.24 R$ 217,50 - Natal e Ano Novo;  
e) Coord Adm UTI: R$ 4.000,00/mensais;              
f) Produção: 100%  dos valores HM, conforme tabelas usadas por cada OPS inclusive SUS.      </t>
  </si>
  <si>
    <t xml:space="preserve">Plantão UTI Adulto:                                                                                                              
a) R$ 115,00/h, à partir 01.06.24 R$ 130,00 – Dia útil ;
b) R$ 130,00/h, à partir 01.06.24 R$ 145,00– Finais de semana e feriados;
c) R$ 132,00/h, à partir 01.06.24 R$ 150,00 – Diarista (dias úteis);
d) R$ 195,00/h, à partir 01.06.24 R$ 217,50 - Natal e Ano Novo;  
e) Produção: 100%  dos valores HM, conforme tabelas usadas por cada OPS inclusive SUS.                                                                                       </t>
  </si>
  <si>
    <t>a) Plantão PA Adulto 12h: R$62,50/h + produtividade 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c) Produção: 100%  dos valores HM, conforme tabelas usadas por cada OPS inclusive SUS;                                                                                                                   d) Clínica Médica: R$ 950,00  - dias úteis;
e) Clínica Médica: R$ 1.150,00 - finais  de semana e feriados;
f ) Plantão Hospitalista: R$ 100,00 /h.</t>
  </si>
  <si>
    <t xml:space="preserve">a) Plantão PA Adulto 12h: R$62,50/h + produtividade 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    c) Produção: 100%  dos valores HM, conforme tabelas usadas por cada OPS inclusive SUS.                                                                                                     </t>
  </si>
  <si>
    <t>03/0279/2024</t>
  </si>
  <si>
    <t>URIZZI MAZZOLIN SERVIÇOS MÉDICOS LTDA.</t>
  </si>
  <si>
    <t>03/0297/2024</t>
  </si>
  <si>
    <t>VITORINO FREITAS SERVIÇOS MÉDICOS LTDA.</t>
  </si>
  <si>
    <t>a) Plantão Neurocirurgia: R$ 110,00/h, à partir de 01.09.24 R$ 120,00/h;
b) Produção: 100%  dos valores HM, conforme tabelas usadas por cada OPS inclusive SUS.</t>
  </si>
  <si>
    <t>a) Produção: 100%  dos valores HM, conforme tabelas usadas por cada OPS inclusive SUS;
b) Complemento SUS: Acréscimo de 50% sobre o valor faturado, referentes aos atendimentos e procedimentos em pacientes SUS;
c) Litotripsia/Estudo Urodinâmico: conforme cálculo de receitas (-) despesas;                                                                                                                                             d) R$ 650,00/procedimentos de Ureterolitotomia em pacientes SUS, a partir de 08/2024: R$ 750,00;                                                                                                                                           e) R$ 750,00/procedimentos de Nefrolitotomia Percutânea em pacientes do SUS, a partir de 08/2024: R$ 1.000,00.</t>
  </si>
  <si>
    <t xml:space="preserve">a) Plantão Vascular 24h (distância): R$ 41,67/mensais;                                                                                    b) Ambulatorio SUS: R$1.000,00 mensais fixo;                                                            c) Cirurgia de Varizes: R$ 500,00 por cirurgia;
d) Embolectomia de Fístula: R$ 500,00/procedimento, a partir de 11/2024: R$ 700,00;
e) Embolectomia de Fístula c/prótese: R$ 1.000,00/procedimento, a partir de 11/2024: R$ 1.400,00;
f) Produção: 100% dos valores de HM, faturados conforme as tabelas usadas por cada OPS inclusive SUS;    
g)  Plantão Apoio Vascular: R$ 20,83/h.  </t>
  </si>
  <si>
    <t xml:space="preserve">a) Consulta CETDRVP: R$ 40,00;
b) Consulta Diálise: R$ 50,00;               
c) Visitas/Avaliações internados: R$ 700,00/plantão; 
d) Acompanhamento Terapia Renal 1º, 2º e 3º turno: R$ 700,00/turno;                                                                                                                                                                                                                                                                                            e) Período de Consulta CETDRVP -  R$ 500,00 mensal;                                                                                                             f) Produção: 100%  dos valores HM, conforme tabelas usadas por cada OPS inclusive SUS.      </t>
  </si>
  <si>
    <t xml:space="preserve">a) Plantão PA Adulto 12h: R$62,50/h + produtividade 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c) Coordenação PA Adulto: R$ 10.000,00/mensais, a partir de 09/2024: R$ 12.000,00;
d) Diretoria de Governança Clínica: R$ 43.992,00/mensais, a partir de 09/2024: R$ 45.413,00;                                                                                                          e) Coordenação Transplante: R$ 5.000,00/mensais;   
f) Coordenação NIR: R$ 4.052,00/mensais, a partir de 09/2024: R$ 4.500,00; 
g) Diarista PA / Diarista NIR: R$60,00/h + produtividade;                                                                                    
h) Hospitalista: R$ 100,00/h;       
i) Plantão à distância na Especialidade Cirurgia Cabeça e Pescoço: R$ 50,00/h, a partir de 10/2024: R$ 56,25;      
j) Produção: 100% dos valores de HM, conforme tabelas usadas por cada OPS inclusive SUS;                                                                                                                     
k) Produção SUS: Acréscimo de 50% dos valores HM;
l) Exceção de produção SUS: R$ 780,00 para os procedimentos Tireoidectomia total em Oncologia, Tireoidectomia total e Tireodectomia parcial;
m) Atendimentos SUS externos: Os atendimentos de consultas para as pequenas cirurgias realizadas em pacientes SUS externos terão  valor de R$ 10,00, mais acréscimo;  
n) Consulta CETDRVP: R$ 40,00;
o) Período de Consulta CETDRVP -  R$ 500,00 mensal.                </t>
  </si>
  <si>
    <t>a) Plantão PA Adulto 12h: R$ 62,50 + produtividade dias úteis;                                                                                                  b) Plantão PA Adulto 12h:R$ 62,50 + produtividade + 50% Feriados de Natal e Ano Novo;
c) Ambulatório Pequena Cirurgia: R$ 2.500,00 fixos mensais ;  
d) Produção: 100%  dos valores HM, conforme tabelas usadas por cada OPS inclusive SUS.</t>
  </si>
  <si>
    <t>a) Plantão PA Adulto 12h: R$62,50 /h+ produtividade;                                                                                                  b) Plantão PA Adulto 12h:R$ 62,50 /h+ produtividade + 50% - Feriados de Natal e Ano Novo;          
 c)  Produção: 100% dos valores de HM, conforme tabelas usadas por cada OPS inclusive SUS.</t>
  </si>
  <si>
    <t>a) Plantão Oftalmologia: R$ 41,67/h;
b) Produção: 100%  dos valores HM, conforme tabelas usadas por cada OPS inclusive SUS;    
c) Ambulatório SUS:  R$ 30,00 por consultas a pacientes SUS; 
d) Fotocoagulação a laser SUS: R$ 18,00; 
e) OCT (Tomografia Coerência Optica) SUS: R$ 40,00;
f) Pan-Fotocoagulação de Retina a Laser SUS: R$ 72,00;
h) Retinografia Colorida Binocular  SUS: R$ 24,00;
i) Retinografia Fluorescente Binocular (Angiografia) SUS: R$ 50,00;
j) Tratamento Cirúrgico de Pterígio SUS: R$ 80,00.</t>
  </si>
  <si>
    <t xml:space="preserve">a) Plantão PA Adulto 12h: R$62,50 /h+ produtividade;                                                                                                  b) Plantão PA Adulto 12h:R$ 62,50 /h+ produtividade + 50% - Feriados de Natal e Ano Novo;                                                                                                                                     c) Hospitalista: R$ 100,00h;
d) Produção: 100%  dos valores HM, conforme tabelas usadas por cada OPS inclusive SUS; </t>
  </si>
  <si>
    <t>a) Plantão PA Adulto 12h: R$62,50 /h+ produtividade;                                                                                                  b) Plantão PA Adulto 12h:R$ 62,50 /h+ produtividade + 50% - Feriados de Natal e Ano Novo;   
c) Produção: 100%  dos valores HM, conforme tabelas usadas por cada OPS inclusive SUS.</t>
  </si>
  <si>
    <t>01.01.20224 a 30.06.2025</t>
  </si>
  <si>
    <t>01.11.20224 a 30.06.2025</t>
  </si>
  <si>
    <t xml:space="preserve">a) Consulta CETDRVP: R$ 40,00;
b) Visitas/Avaliações internados: R$ 700,00/plantão; 
c) Acompanhamento Terapia Renal 1º, 2º e 3º turno: R$ 700,00/turno;                                                                                                                                                                                                                                                                                            d) Período de Consulta CETDRVP -  R$ 500,00 mensal;                                                                                                             e) Produção: 100%  dos valores HM, conforme tabelas usadas por cada OPS inclusive SUS.   </t>
  </si>
  <si>
    <t xml:space="preserve">a) Plantão PA Adulto 12h: R$62,50 /h+ produtividade;                                                                                                  b) Plantão PA Adulto 12h:R$ 62,50 /h+ produtividade + 50% - Feriados de Natal e Ano Novo;                                                                                                                                                       c) Plantão Vascular: R$ 41,67/h;                                                                                                 d) Ambulatorio SUS: R$1.000,00/mensais;                                                                                         e) FAV ou Permicath: R$ 500,00, à partir 01.11.24 R$ 700,00/por procedimento;
f) FAV com prótese: R$ 1.000,00, à partir 01.11.24 R$ 1.400,00/por procedimento;
g) Cirurgia Varizes: R$ 500,00/cirurgia 
h) Produção: 100%  dos valores HM, conforme tabelas usadas por cada OPS inclusive SUS;                                                                                                                     i) Exames SUS com finalidades diagnósticas 20% do valor da tabela SUS;                                                                                                                                                      j) Exames SUS com finalidades diagnósticas 20% do valor da tabela SUS;
k) Plantão Hospitalista: R$ 100,00/h;
l) Plantão Apoio Vascular: R$ 20,83/h.                                                                                                                                                    </t>
  </si>
  <si>
    <t>Plantão UTI Adulto:                                                                                                                    a) R$ 115,00/h, à partir 01.06.24 R$ 130,00 – Dia útil ;
b) R$ 130,00/h, à partir 01.06.24 R$ 145,00– Finais de semana e feriados;
c) R$ 132,00/h, à partir 01.06.24 R$ 150,00 – Diarista (dias úteis);
d) R$ 195,00/h, à partir 01.06.24 R$ 217,50 - Natal e Ano Novo;
e)  Produção: 100% dos valores de HM, conforme tabelas usadas por cada OPS inclusive SUS.</t>
  </si>
  <si>
    <t>VALOR PAGO 2024</t>
  </si>
  <si>
    <t>a) Plantão Neurocirurgia: R$ 110,00/h, à partir de 01.09.24 R$ 120,00/h;
b) Produção: 100%  dos valores HM, conforme tabelas usadas por cada OPS inclusive SUS;
c) Plantão  Endoscopia a distância - 24h: R$ 20,83 por hora;                                                                      d) Produção OPS: 65%  dos valores HM, conforme tabelas usadas por cada OPS;
e) Produção SUS: 65%  dos valores HM, conforme tabela de valores acordadas entre as partes.
f) EDA com ou sem biópsia: R$ 105,63;
g) EDA com polipectomia (sem limites de pólipos): R$ 154,49;
h) EDA com dilatação: R$ 140,00;
i) EDA com ligadura ou esclerose de varizes: R$ 140,00;
j) EDA com retirada de corpo estranho (sem limites de corpos): R$ 114,59;
k) Colonoscopia com ou sem biópsia: R$ 147,56;
l) Colonoscopia com polipectomia (sem limite de pólipos): R$ 196,42;
m) Colonoscopia com retirada de corpo estranho (sem limite de corpos): R$ 169,88.</t>
  </si>
  <si>
    <t>a) Plantão  Endoscopia a distância - 24h: R$ 20,83 por hora;                                                                      b) Produção OPS: 65%  dos valores HM, conforme tabelas usadas por cada OPS;
c) Produção SUS: 65%  dos valores HM, conforme tabela de valores acordadas entre as partes;
d) EDA com ou sem biópsia: R$ 105,63;
e) EDA com polipectomia (sem limites de pólipos): R$ 154,49;
f) EDA com dilatação: R$ 140,00;
g) EDA com ligadura ou esclerose de varizes: R$ 140,00;
h) EDA com retirada de corpo estranho (sem limites de corpos): R$ 114,59;
i) Colonoscopia com ou sem biópsia: R$ 147,56;
j) Colonoscopia com polipectomia (sem limite de pólipos): R$ 196,42;
k) Colonoscopia com retirada de corpo estranho (sem limite de corpos): R$ 169,88.</t>
  </si>
  <si>
    <t xml:space="preserve">a) Plantão  Endoscopia a distância - 24h: R$ 20,83 por hora;                                                                      b) Produção OPS: 65%  dos valores HM, conforme tabelas usadas por cada OPS;
c) Produção SUS: 65%  dos valores HM, conforme tabela de valores acordadas entre as partes;
d) EDA com ou sem biópsia: R$ 105,63;
e) EDA com polipectomia (sem limites de pólipos): R$ 154,49;
f) EDA com dilatação: R$ 140,00;
g) EDA com ligadura ou esclerose de varizes: R$ 140,00;
h) EDA com retirada de corpo estranho (sem limites de corpos): R$ 114,59;
i) Colonoscopia com ou sem biópsia: R$ 147,56;
j) Colonoscopia com polipectomia (sem limite de pólipos): R$ 196,42;
k) Colonoscopia com retirada de corpo estranho (sem limite de corpos): R$ 169,88.                                                                                        </t>
  </si>
  <si>
    <t>a) Plantão PA Adulto 12h: R$ 62,50 + produtividade dias úteis;                                                                                                  b) Plantão PA Adulto 12h: R$ 62,50 + produtividade + 50% Feriados de Natal e Ano Novo;     
c) Plantão  Endoscopia a distância - 24h: R$ 20,83 por hora;                                                                      d) Produção OPS: 65%  dos valores HM, conforme tabelas usadas por cada OPS;
e) Produção SUS: 65%  dos valores HM, conforme tabela de valores acordadas entre as partes.
f) Produção: 100%  dos valores HM, conforme tabelas usadas por cada OPS inclusive SUS;
g) EDA com ou sem biópsia: R$ 105,63;
h) EDA com polipectomia (sem limites de pólipos): R$ 154,49;
i) EDA com dilatação: R$ 140,00;
j) EDA com ligadura ou esclerose de varizes: R$ 140,00;
k) EDA com retirada de corpo estranho (sem limites de corpos): R$ 114,59;
l) Colonoscopia com ou sem biópsia: R$ 147,56;
m) Colonoscopia com polipectomia (sem limite de pólipos): R$ 196,42;
n) Colonoscopia com retirada de corpo estranho (sem limite de corpos): R$ 169,88.</t>
  </si>
  <si>
    <t xml:space="preserve">a) Plantão  Endoscopia a distância - 24h: R$ 20,83 por hora;                                                                      b) Produção OPS: 65%  dos valores HM, conforme tabelas usadas por cada OPS;
c) Produção SUS: 65%  dos valores HM, conforme tabela de valores acordadas entre as partes;
d) EDA com ou sem biópsia: R$ 105,63;
e) EDA com polipectomia (sem limites de pólipos): R$ 154,49;
f) EDA com dilatação: R$ 140,00;
g) EDA com ligadura ou esclerose de varizes: R$ 140,00;
h) EDA com retirada de corpo estranho (sem limites de corpos): R$ 114,59;
i) Colonoscopia com ou sem biópsia: R$ 147,56;
j) Colonoscopia com polipectomia (sem limite de pólipos): R$ 196,42;
k) Colonoscopia com retirada de corpo estranho (sem limite de corpos): R$ 169,88.                     </t>
  </si>
  <si>
    <t xml:space="preserve">a) Plantão  Endoscopia a distância - 24h: R$ 20,83 por hora;                                                                      b) Produção OPS: 65%  dos valores HM, conforme tabelas usadas por cada OPS;
c) Produção SUS: 65%  dos valores HM, conforme tabela de valores acordadas entre as partes;
d) EDA com ou sem biópsia: R$ 105,63;
e) EDA com polipectomia (sem limites de pólipos): R$ 154,49;
f) EDA com dilatação: R$ 140,00;
g) EDA com ligadura ou esclerose de varizes: R$ 140,00;
h) EDA com retirada de corpo estranho (sem limites de corpos): R$ 114,59;
i) Colonoscopia com ou sem biópsia: R$ 147,56;
j) Colonoscopia com polipectomia (sem limite de pólipos): R$ 196,42;
k) Colonoscopia com retirada de corpo estranho (sem limite de corpos): R$ 169,88.
l) Coordenação: 35% dos valores de HM gerados no setor da Gastro;                                                                                         m)  CPRE + PPT (Pacote 1): R$ 4.000,00;                                                                                                                   n) CPRE + PPT (Pacote 2 e 3): R$ 5.500,00.                                                                                                                                   </t>
  </si>
  <si>
    <t xml:space="preserve">a) Plantão PA Adulto 12h: R$62,50 /h+ produtividade;                                                                                                  b) Plantão PA Adulto 12h:R$ 62,50 /h+ produtividade + 50% - Feriados de Natal e Ano Novo;   
c) Oncohematologia: R$ 39.700,00 rateados por cada plantonista do grupo, conforme escala apresentada;
d) Produção: 100%  dos valores HM, conforme tabelas usadas por cada OPS inclusive SUS;                                                                                                                                    e) Produção: 100%  dos valores HM, conforme tabelas usadas por cada OPS inclusive SUS + 7% sobre a medicação específica usada na quimioterapia de paciente OPS.                </t>
  </si>
  <si>
    <t>a) Plantão Ortopedia a distância - 24h: R$ 20,83 por hora;  
b) Plantão Ortopedia presencial diurno - 12h:  R$ 70,00/h + produtividade;
c) Plantão Ortopedia presencial noturno - 12h: R$ 80,00/h + produtividade;
d) Acréscimo de 50% sobre o valor do dia trabalhado referente ao feriado de Natal e Ano Novo; 
e) Produção: 100% dos valores de HM, conforme tabelas usadas por cada OPS inclusive SUS;                               
f) Complemento Produção SUS: acrescimo 180% nos procedimentos cirúrgicos realizados em pacientes oriundos da emergência;
g)  Plantão PA Adulto 12h: R$62,50 + produtividade ;                                                                                                  b) Plantão PA Adulto 12h:R$ 62,50 + produtividade + 50% -  Feriados de Natal e Ano Novo;
i) Produção: 100% dos valores de HM, conforme tabelas usadas por cada OPS inclusive SUS.</t>
  </si>
  <si>
    <t xml:space="preserve">a) UTI Ped. - Plantão/h (diurno): R$ 115,00 - dias úteis;
b) UTI Ped. - Plantão/h (noturno): R$ 130,00 - dias úteis;
c) UTI Ped. - Plantão/h (diurno): R$ 145,00 - Finais de Semana e Feriados;
d) UTI Ped. - Plantão/h (noturno): R$ 140,00 - Finais de Semana e Feriados;
e) UTI Ped. - Plantão/h (diurno/noturno): R$ 200,00 - Feriados de Natal e Ano Novo;                                                                                                                                                                                  f)  Produção: 100%  dos valores HM, conforme tabelas usadas por cada OPS inclusive SUS.    </t>
  </si>
  <si>
    <t>a) Plantão: R$ 33,33/h;
b) Ultrassonografia/Biópsia: 100%  dos valores conforme tabelas de cada OPS inclusive SUS; 
c) Densitometria Óssea: 80% dos valores conforme tabelas de cada OPS inclusive SUS;
d) RX e Tomografia: 20% dos valores conforme tabelas de cada OPS inclusive SUS;
e) Biópsia Renal: R$ 300,00/exame;                                                                                                  f) Biópsia Próstata: R$ 700,00/paciente SUS.</t>
  </si>
  <si>
    <t xml:space="preserve">a) Oncologia: R$ 21.680,00/mensais ref atendimentos ambulatoriais em oncologia;   
b) Visitador de Oncologia - final de semana: R$ 250,00/dia;                                                                                                                                      c) Produção: 100%  dos valores HM, conforme tabelas usadas por cada OPS inclusive SUS + 7% sobre a medicação específica usada na quimioterapia de paciente OPS.                                                                                                       </t>
  </si>
  <si>
    <t xml:space="preserve">a) Produção: 100%  dos valores HM, conforme tabelas usadas por cada OPS inclusive SUS;                                                                                                                    b) Os HM terão acréscimo de 50% sobre o valor faturado, referentes aos atendimentos e procedimentos oriundos de pacientes SUS;
c) Atendimentos SUS externos: Os atendimentos de consultas e peq cirurgias realizadas em pacientes SUS externos terão  valor de R$ 10,00;                                                                                                                                                             
d) Plantão à distância: R$ 50,00/h, a partir de 01/10/2024: R$ 56,25/h;
e) Plantão PA Adulto 12h: R$62,50/h + produtividade;                                                                                                  f) Plantão PA Adulto 12h:R$ 62,50/h + produtividade + 50% - Feriados de Natal e Ano Novo;        
g) R$ 4.500,00 mensais ref. a participação na Comissão de cuidados paliativos;
h) Exceção de produção SUS: R$ 780,00 para os procedimentos Tireoidectomia total em Oncologia, Tireoidectomia total e Tireodectomia parcial. </t>
  </si>
  <si>
    <t>a) Plantão Oftalmologia: R$ 41,67/h;
 b)  Produção: 100% dos valores de HM, conforme tabelas usadas por cada OPS inclusive SUS,  sendo acrescentado mais 100% HM para as cirurgias de vitrectomia SUS;              
c) Consultas Ambulatoriais SUS: R$ 30,00  por consulta, já inclusos os exames para diagnósticos, sendo repassado apenas os exames discriminados abaixo: 
d) Angiofluoresceinografia (Angiografia): R$ 50,00;
e) Fotocoagulação a Laser: R$ 18,00;
f) OCT (Tomografia Coerência Optica): R$ 40,00;
g) Pan-Fotocoagulação de Retina a Laser: R$ 72,00;
h) Retinografia Colorida Binocular: R$ 24,00;
i) Tratamento Cirurgico de Pterígio: R$ 80,00.</t>
  </si>
  <si>
    <t xml:space="preserve">Plantão UTI Adulto:                                                                                                              
a) R$ 115,00/h, à partir 01.06.24 R$ 130,00 – Dia útil;
b) R$ 130,00/h, à partir 01.06.24 R$ 145,00– Finais de semana e feriados;
c) R$ 132,00/h, à partir 01.06.24 R$ 150,00 – Diarista (dias úteis);
d) R$ 195,00/h, à partir 01.06.24 R$ 217,50 - Natal e Ano Novo;  
e) Produção: 100%  dos valores HM, conforme tabelas usadas por cada OPS inclusive SUS.                                                      </t>
  </si>
  <si>
    <t>a) Plantão: R$ 15.900,00, que serão rateados conforme a hora realizada por cada plantonistas do grupo;                                                                             b) Produção: 100%  dos valores HM, conforme tabelas usadas por cada OPS inclusive SUS.</t>
  </si>
  <si>
    <t xml:space="preserve">a) Produção: 100%  dos valores HM, conforme tabelas usadas por cada OPS inclusive SUS;                                                                                                                        b) Exames cardiológicos ECG/Holter: serão repassados 85% sobre tabelas de serviços profissionais, usadas por cada OPS;                                                                                 c) Consultas amb/exames cardiológicos ECG/Holter: serão repassados com acréscimo de 50% sobre o valor da tabela SUS;                                         d) Complemento Produção SUS para a especialidade de Ortopedia: acréscimo 180% nos procedimentos cirúrgicos realizados em pacientes oriundos da emergência.                                           </t>
  </si>
  <si>
    <t>a) Coordenação Oftalmologia: R$ 6.000,00 mensais;
b) Produção: 100%  dos valores HM, conforme tabelas usadas por cada OPS inclusive SUS; 
c) Ambulatório SUS:  R$ 25,00 por consultas a pacientes SUS; 
d) Fotocoagulação a laser SUS: R$ 18,00; 
e) OCT (Tomografia Coerência Optica) SUS: R$ 40,00;
f) Pan-Fotocoagulação de Retina a Laser SUS: R$ 72,00;
g) Retinografia Colorida Binocular  SUS: R$ 24,00;
h) Retinografia Fluorescente Binocular (Angiografia) SUS: R$ 50,00;
i) Tratamento Cirúrgico de Pterígio SUS: R$ 80,00.</t>
  </si>
  <si>
    <t>a) R$ 5.000,00/mensais, pelos serviços prestados na Especialidade de Neurologia Clínica;                                                                                                                      b) Produção: 100%  dos valores HM, conforme tabelas usadas por cada OPS inclusive SUS.</t>
  </si>
  <si>
    <t xml:space="preserve">a) Plantão PA Adulto 12h: R$62,50/h + produtividade;                                                                                                  b) Plantão PA Adulto 12h:R$ 62,50/h + produtividade + 50% - Feriados de Natal e Ano Novo;        
c) Produção: 100%  dos valores HM, conforme tabelas usadas por cada OPS inclusive SUS. </t>
  </si>
  <si>
    <t>a) Produção: 100%  dos valores HM, conforme tabelas usadas por cada OPS inclusive SUS;                                                                                                                   b) Clínica Médica: R$ 950,00  - dias úteis;
c) Clínica Médica: R$ 1.150,00 - finais  de semana e feriados;
d) Plantão Hospitalista: R$ 100,00 /h.</t>
  </si>
  <si>
    <t xml:space="preserve">a) Plantão PA Infantil: R$ 80,00 + produtividade - dias úteis (Segunda a Sexta-Feira);                                                                                                                                  b) Plantão PA Infantil: R$ 90,00 + produtividade (Finais de Semana e Feriados);                                                                                                                                                                   c) Plantão PA Infantil: R$ 135,00 + produtividade (Feriados de Natal e Ano Novo);                                                                                                                                              d) Produção: 100%  dos valores HM, conforme tabelas usadas por cada OPS inclusive SUS.       </t>
  </si>
  <si>
    <t>a) Plantão Ortopedia a distância - 24h: R$ 20,83 por hora;  
b) Plantão Ortopedia presencial diurno - 12h:  R$ 70,00/h + produtividade;
c) Plantão Ortopedia presencial noturno - 12h: R$ 80,00/h + produtividade;
d) Acréscimo de 50% sobre o valor do dia trabalhado referente ao feriado de Natal e Ano Novo; 
e) Produção: 100% dos valores de HM, conforme tabelas usadas por cada OPS inclusive SUS;                               
f) Complemento Produção SUS: acréscimo 180% nos procedimentos cirúrgicos realizados em pacientes oriundos da emergência.</t>
  </si>
  <si>
    <t>a) Produção: 100%  dos valores HM, conforme tabelas usadas por cada OPS inclusive SUS;                                                                                                                    b) Os HM terão acréscimo de 50% sobre o valor faturado, referentes aos atendimentos e procedimentos oriundos de pacientes SUS;
c) Atendimentos SUS externos: Os atendimentos de consultas e peq cirurgias realizadas em pacientes SUS externos terão  valor de R$ 10,00;                                                                                                                                                             
d) Plantão à distância Cirurgia Cabeça e Pescoço: R$ 56,25/h;
e) Traqueostomia (disponibilidade): R$ 500,00 mensais;    
f) Exceção de produção SUS: R$ 780,00 para os procedimentos Tireoidectomia total em Oncologia, Tireoidectomia total e Tireodectomia parcial;
g) Plantão Ortopedia a distância - 24h: R$ 20,83 por hora;  
h) Plantão Ortopedia presencial diurno - 12h:  R$ 70,00/h + produtividade;
i) Plantão Ortopedia presencial noturno - 12h: R$ 80,00/h + produtividade;
j) Acréscimo de 50% sobre o valor do dia trabalhado referente ao feriado de Natal e Ano Novo; 
k) Produção: 100% dos valores de HM, conforme tabelas usadas por cada OPS inclusive SUS;                               
l) Complemento Produção SUS: acrescimo 180% nos procedimentos cirúrgicos realizados em pacientes oriundos da emergência.</t>
  </si>
  <si>
    <t>a) Plantão PA Adulto 12h: R$62,50/h + produtividade;                                                                                                  b) Plantão PA Adulto 12h:R$ 62,50/h + produtividade + 50% - Feriados de Natal e Ano Novo;  
c) Plantão Ortopedia a distância - 24h: R$ 20,83 por hora;  
d) Plantão Ortopedia presencial diurno - 12h:  R$ 70,00/h + produtividade;
e) Plantão Ortopedia presencial noturno - 12h: R$ 80,00/h + produtividade;
f) Acréscimo de 50% sobre o valor do dia trabalhado referente ao feriado de Natal e Ano Novo; 
g) Produção: 100% dos valores de HM, conforme tabelas usadas por cada OPS inclusive SUS;                               
h) Complemento Produção SUS: acréscimo 180% nos procedimentos cirúrgicos realizados em pacientes oriundos da emergência.</t>
  </si>
  <si>
    <t xml:space="preserve">a) Plantão PA Adulto 12h: R$62,50/h + produtividade;                                                                                                  b) Plantão PA Adulto 12h:R$ 62,50/h + produtividade + 50% - Feriados de Natal e Ano Novo;    
c) Produção: 100%  dos valores HM, conforme tabelas usadas por cada OPS inclusive SUS.                                          </t>
  </si>
  <si>
    <t xml:space="preserve">a) Plantão PA Adulto 12h: R$62,50/h + produtividade;                                                                                                  b) Plantão PA Adulto 12h:R$ 62,50/h + produtividade + 50% - Feriados de Natal e Ano Novo;    
c) UTI Ped. - Plantão/h (diurno): R$115,00 - dias úteis;
d) UTI Ped. - Plantão/h (noturno): R$130,00 - dias úteis;
e) UTI Ped. - Plantão/h (diurno): R$145,00  - Finais de Semana e Feriados;
f) UTI  Ped. - Plantão/h (noturno): R$140,00 - Finais de Semana e Feriados;
g) UTI Ped. - Plantão/h (diurno/noturno): R$ 200,00 - Feriados de Natal e Ano Novo;   
h) Produção: 100%  dos valores HM, conforme tabelas usadas por cada OPS inclusive SUS.           </t>
  </si>
  <si>
    <t>a) Plantão PA Adulto 12h: R$62,50/h + produtividade;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                                                                     c) Plantão Cirurgia Geral: R$ 15.900,00 rateados conforme total de horas realizadas por cada plantonistas do grupo;                                                                           d) Biopsias Hepaticas: R$ 2.000,00/mensais;                                                                                 e) Produção: 100%  dos valores HM, conforme tabelas usadas por cada OPS inclusive SUS;                                                                                                                    f) Coordenação Cir. Geral: R$ 3.000,00/mensais;
g) Onco Ginecologia Ambulatorial - R$ 350,00/mensais;
h) Hospitalista: R$ 100,00/h;
i) Auditoria Médica: R$ 8.500,00/ mensais, a partir de 01/09/2024: R$ 10.500,00 mensais.</t>
  </si>
  <si>
    <t>a) Plantão PA Adulto 12h: R$62,50/h + produtividade ;                                                                                                  b) Plantão PA Adulto 12h:R$ 62,50/h + produtividade + 50% - Feriados de Natal e Ano Novo;           
c) Plantão Vascular: R$ 41,67/h;                                                                                                 d) Ambulatorio SUS: R$1.000,00/mensais;                                                                                         e) FAV ou Permicath: R$ 500,00/por procedimento, a partir de 11/2024: R$ 700,00;
f) FAV com prótese: R$ 1.000,00/ por procedimento, a partir de 11/2024: R$ 1.400,00;  
g) Cirurgia Varizes: R$ 500,00/cirurgia; 
h) Produção: 100%  dos valores HM, conforme tabelas usadas por cada OPS inclusive SUS;                                                                                                                     i) Exames SUS com finalidades diagnósticas 20% do valor da tabela SUS;
j) Plantão Apoio Vascular: R$ 20,83/h.</t>
  </si>
  <si>
    <t xml:space="preserve">Plantão UTI Adulto:                                                                                                              
a) R$ 115,00/h, à partir 01.06.24 R$ 130,00 – Dia útil;
b) R$ 130,00/h, à partir 01.06.24 R$ 145,00– Finais de semana e feriados;
c) R$ 132,00/h, à partir 01.06.24 R$ 150,00 – Diarista (dias úteis);
d) R$ 195,00/h, à partir 01.06.24 R$ 217,50 - Natal e Ano Novo;  
e) Plantão PA Adulto 12h: R$62,50/h + produtividade ;                                                                                                  f) Plantão PA Adulto 12h:R$ 62,50/h + produtividade + 50% - Feriados de Natal e Ano Novo;    
g)  Produção: 100%  dos valores HM, conforme tabelas usadas por cada OPS inclusive SUS.               </t>
  </si>
  <si>
    <t>a) Plantão Vascular: R$ 41,67/h;                                                                                                 b) FAV ou Permicath: R$ 500,00/por procedimento, a partir de 11/2024: R$ 700,00;
c) FAV com prótese: R$ 1.000,00/ por procedimento, a partir de 11/2024: R$ 1.400,00;  
d) Cirurgia Varizes: R$ 500,00/cirurgia;
e) Produção: 100%  dos valores HM, conforme tabelas usadas por cada OPS inclusive SUS;                                                                                                                  
f) Plantão Apoio Vascular: R$ 20,83/h.</t>
  </si>
  <si>
    <t>a) Plantão PA Adulto 12h: R$62,50/h + produtividade;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                c) Produção: 100%  dos valores HM, conforme tabelas usadas por cada OPS inclusive SUS.</t>
  </si>
  <si>
    <t xml:space="preserve">a) Oncohematologia: R$ 39.700,00 rateados por cada plantonista do grupo, conforme escala apresentada;                                                                         b)  Visitador de Oncohematologia (Final de Semana) : R$ 350,00 por dia de final de semana  aos pacientes internados;                                                                                                                                                             c) Produção:Produção: 100%  dos valores HM, conforme tabelas usadas por cada OPS inclusive SUS + 7% sobre a medicação específica usada na quimioterapia de paciente OPS.           </t>
  </si>
  <si>
    <t xml:space="preserve">a) Plantão PA Adulto 12h: R$62,50/h + produtividade;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                c) Clínica Médica: R$ 950,00  - dias úteis;
d) Clínica Médica: R$ 1.150,00 - finais  de semana e feriados;
e) Plantão Hospitalista: R$ 100,00 /h;
f) Período de Consulta CETDRVP -  R$ 500,00 mensal;
g) Consulta CETDRVP: R$ 40,00;
h) Produção: 100% dos valores de HM, conforme tabelas usadas por cada OPS inclusive SUS;                          
i) Avaliação Vascular: R$ 10.000,00 mensais; 
j)  Visitador de Oncohematologia (Final de Semana) : R$ 350,00 por dia de final de semana  aos pacientes internados;
k) Visita e Apoio aos pacientes de Oncologia: R$ 700,00 por dia de visita - final de semana e feriados;
l) Visitador Oncohematologia: R$ 1.000,00 fixos mensais em dias úteis.  </t>
  </si>
  <si>
    <t>a) R$ 3.000,00 fixos mensais pelos serviços de supervisor substituto no Setor de Radioterapia;
b) R$ 13.000,00 fixos mensais pelos serviços de especialista em física médica em Radioterapia.</t>
  </si>
  <si>
    <t>Plantão UTI Adulto:                                                                                                              
a) R$ 115,00/h, à partir 01.06.24 R$ 130,00 – Dia útil;
b) R$ 130,00/h, à partir 01.06.24 R$ 145,00– Finais de semana e feriados;
c) R$ 132,00/h, à partir 01.06.24 R$ 150,00 – Diarista (dias úteis);
d) R$ 195,00/h, à partir 01.06.24 R$ 217,50 - Natal e Ano Novo;     
e)  Plantão PA Adulto 12h: R$62,50/h + produtividade;                                                                                                  f) Plantão PA Adulto 12h:R$ 62,50/h + produtividade + 50% - Feriados de Natal e Ano Novo;                                                                                                                          g) Produção: 100%  dos valores HM, conforme tabelas usadas por cada OPS inclusive SUS.</t>
  </si>
  <si>
    <t xml:space="preserve">Plantão UTI Adulto:                                                                                                              
a) R$ 115,00/h, à partir 01.06.24 R$ 130,00 – Dia útil;
b) R$ 130,00/h, à partir 01.06.24 R$ 145,00– Finais de semana e feriados;
c) R$ 132,00/h, à partir 01.06.24 R$ 150,00 – Diarista (dias úteis);
d) R$ 195,00/h, à partir 01.06.24 R$ 217,50 - Natal e Ano Novo;     
e)  Plantão PA Adulto 12h: R$62,50/h + produtividade ;                                                                                                  f) Plantão PA Adulto 12h:R$ 62,50/h + produtividade + 50% - Feriados de Natal e Ano Novo;                                                                                                                          g) Produção: 100%  dos valores HM, conforme tabelas usadas por cada OPS inclusive SUS.                                                                                                               </t>
  </si>
  <si>
    <t>a) Plantão PA Adulto 12h: R$62,50/h + produtividade;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     c) Produção: 100%  dos valores HM, conforme tabelas usadas por cada OPS inclusive SUS.</t>
  </si>
  <si>
    <t xml:space="preserve">a) Produção: 100%  dos valores HM, conforme tabelas usadas por cada OPS inclusive SUS;                                                                                                                   b) Clínica Médica: R$ 950,00  - dias úteis;
c) Clínica Médica: R$ 1.150,00 - finais  de semana e feriados;
d) Plantão Hospitalista: R$ 100,00 /h;
e) Período de Consulta CETDRVP -  R$ 500,00 mensal;
f) Consulta CETDRVP: R$ 40,00;
g) Visitas Oncologia: R$ 1.000,00 mensais.            </t>
  </si>
  <si>
    <t>a) Plantão Vascular: R$ 41,67/h;                                                                                                 b) Ambulatorio SUS: R$1.000,00/mensais;                                                                                         c) FAV ou Permicath: R$ 500,00/por procedimento, a partir de 11/2024: R$ 700,00;
d) FAV com prótese: R$ 1.000,00/ por procedimento, a partir de 11/2024: R$ 1.400,00;  
e) Cirurgia Varizes: R$ 500,00/cirurgia; 
f) Produção: 100%  dos valores HM, conforme tabelas usadas por cada OPS inclusive SUS;                                                                                                                     
g) Plantão Apoio Vascular: R$ 20,83/h.</t>
  </si>
  <si>
    <t xml:space="preserve">Plantão UTI Adulto:                                                                                                              
a) R$ 130,00 – Dia útil;
b) R$ 145,00– Finais de semana e feriados;
c) R$ 150,00 – Diarista (dias úteis);
d) R$ 217,50 - Natal e Ano Novo;     
e) Produção: 100%  dos valores HM, conforme tabelas usadas por cada OPS inclusive SUS.                                                                                                               </t>
  </si>
  <si>
    <t>a)  Produção: 100%  dos valores HM, conforme tabelas usadas por cada OPS inclusive SUS;
b) Complemento SUS: Acréscimo de 50% sobre o valor faturado, referentes aos atendimentos e procedimentos em pacientes SUS.</t>
  </si>
  <si>
    <t>a) Plantão Ortopedia a distância - 24h: R$ 20,83 por hora;  
b) Plantão Ortopedia presencial diurno - 12h:  R$ 70,00/h + produtividade;
c) Plantão Ortopedia presencial noturno - 12h: R$ 80,00/h + produtividade;
d) Acréscimo de 50% sobre o valor do dia trabalhado referente ao feriado de Natal e Ano Novo; 
e) Produção: 100% dos valores de HM, conforme tabelas usadas por cada OPS inclusive SUS;                               
f) Complemento Produção SUS: acréscimo 180% nos procedimentos cirúrgicos realizados em pacientes oriundos da emergência;
g) Visitas SUS Especialidade Ortopedia: R$ 100,00/h, limitados a 2h. Dias úteis.</t>
  </si>
  <si>
    <t>a) Plantão Oftalmologia: R$ 41,67/h;
b)  Produção: 100% dos valores de HM, conforme tabelas usadas por cada OPS inclusive SUS,  sendo acrescentado mais 100% HM para as cirurgias de vitrectomia SUS;              
c) Consultas Ambulatoriais SUS: R$ 30,00  por consulta, já inclusos os exames para diagnósticos, sendo repassado apenas os exames discriminados abaixo: 
d) Angiofluoresceinografia (Angiografia): R$ 50,00;
e) Fotocoagulação a Laser: R$ 18,00;
f) OCT (Tomografia Coerência Optica): R$ 40,00;
g) Pan-Fotocoagulação de Retina a Laser: R$ 72,00;
h) Retinografia Colorida Binocular: R$ 24,00.</t>
  </si>
  <si>
    <t xml:space="preserve">Plantão UTI Adulto:                                                                                                              
a) R$ 115,00/h, à partir 01.06.24 R$ 130,00 – Dia útil;
b) R$ 130,00/h, à partir 01.06.24 R$ 145,00– Finais de semana e feriados;
c) R$ 132,00/h, à partir 01.06.24 R$ 150,00 – Diarista (dias úteis);
d) R$ 195,00/h, à partir 01.06.24 R$ 217,50 - Natal e Ano Novo;  
e) Clínica Médica: R$ 950,00  - dias úteis;
f) Clínica Médica: R$ 1.150,00 - finais  de semana e feriados;                                                                                                                g) Produção: 100%  dos valores HM, conforme tabelas usadas por cada OPS inclusive SUS;           
h) Plantão PA Adulto 12h: R$ 62,50 + produtividade dias úteis;                                                                                                  i) Plantão PA Adulto 12h: R$ 62,50 + produtividade + 50% Feriados de Natal e Ano Novo; 
j)  Plantão/h: R$ 80,00 + produtividade - dias úteis;
k) Plantão/h: R$ 90,00 + produtividade - Finais de Semana e Feriados;
l)  Plantão/h: R$135,00 + produtividade - Feriados de Natal e Ano Novo;  
m) Hospitalista: R$ 100,00h;
n) Visitador Oncologia: R$ 12.400,00 fixos mensais;
o)  Visitador de Oncohematologia (Final de Semana) : R$ 350,00 por dia de final de semana  aos pacientes internados.                                                                                                             </t>
  </si>
  <si>
    <t>a) Plantão Ortopedia a distância - 24h: R$ 20,83 por hora;  
b) Plantão Ortopedia presencial diurno - 12h:  R$ 70,00/h + produtividade;
c) Plantão Ortopedia presencial noturno - 12h: R$ 80,00/h + produtividade;
d) Acréscimo de 50% sobre o valor do dia trabalhado referente ao feriado de Natal e Ano Novo; 
e) Produção: 100% dos valores de HM, conforme tabelas usadas por cada OPS inclusive SUS;                               
f) Complemento Produção SUS: acrescimo 180% nos procedimentos cirúrgicos realizados em pacientes oriundos da emergência;
g) Visitas SUS Especialidade Ortopedia: R$ 100,00/h, limitados a 2h. Dias úteis.</t>
  </si>
  <si>
    <t>a) Produção: 100%  dos valores HM, conforme tabelas usadas por cada OPS inclusive SUS;    
b) Cirurgias SUS: 150% dos valores de HM, conforme tabela SUS; 
c) Ambulatório SUS:  R$ 35,00 por consultas a pacientes SUS; 
d) Fotocoagulação a laser SUS: R$ 18,00; 
e) OCT (Tomografia Coerência Optica) SUS: R$ 40,00;
f) Pan-Fotocoagulação de Retina a Laser SUS: R$ 72,00;
g) Retinografia Colorida Binocular  SUS: R$ 24,00;
h) Retinografia Fluorescente Binocular (Angiografia) SUS: R$ 50,00;
i) Tratamento Cirúrgico de Pterígio SUS: R$ 80,00.</t>
  </si>
  <si>
    <t>a) Plantão Urologia: R$ 41,66/h, a partir de 05/2024: R$ 1.200,00 por plantão 24h;
b) CETDRVP: R$ 40,00/consulta;   
c) Cateter Tenckoff: R$ 354,00/procedimento;                                                                              d) Plantão Hospitalista: R$ 100,00/h;
e) Produção: 100% dos valores de HM, conforme tabelas de valores, usadas por cada OPS inclusive SUS.</t>
  </si>
  <si>
    <t>a) Plantão Distância 24h: R$ 20,83/h;                                    
b) Produção OPS: 65%  dos valores HM, conforme tabelas usadas por cada OPS;
c) Produção SUS: 65%  dos valores HM, conforme tabela de valores acordadas entre as partes;
d) EDA com ou sem biópsia: R$ 105,63;
e) EDA com polipectomia (sem limites de pólipos): R$ 154,49;
f) EDA com dilatação: R$ 140,00;
g) EDA com ligadura ou esclerose de varizes: R$ 140,00;
h) EDA com retirada de corpo estranho (sem limites de corpos): R$ 114,59;
i) Colonoscopia com ou sem biópsia: R$ 147,56;
j) Colonoscopia com polipectomia (sem limite de pólipos): R$ 196,42;
k) Colonoscopia com retirada de corpo estranho (sem limite de corpos): R$ 169,88.</t>
  </si>
  <si>
    <t>a) Plantão PA Adulto 12h: R$62,50/h + produtividade;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  c) Produção: 100%  dos valores HM, conforme tabelas usadas por cada OPS inclusive SUS;
d) Ambulatório de Pequenas Cirurgias: R$ 2.000,00 fixos mensais (Até 02/2024).</t>
  </si>
  <si>
    <t xml:space="preserve">a) Plantão PA Adulto 12h: R$62,50/h + produtividade;                                                                                                  b) Plantão PA Adulto 12h:R$ 62,50/h + produtividade + 50% - Feriados de Natal e Ano Novo;                                                                                                                                                                  c) Produção: 100%  dos valores HM, conforme tabelas usadas por cada OPS inclusive SUS.                                                                                                     </t>
  </si>
  <si>
    <t xml:space="preserve">a) Plantão Vascular: R$ 41,67/h;       
b) Plantão Apoio Vascular: R$ 20,83/h;                                                                                         c) Ambulatorio SUS: R$1.000,00/mensais;                                                                                         d) FAV ou Permicath: R$ 500,00/por procedimento;
e) FAV com prótese: R$ 1.000,00/ por procedimento;
f) Cirurgia Varizes: R$ 500,00/cirurgia;
g) Produção: 100%  dos valores HM, conforme tabelas usadas por cada OPS inclusive SUS;  
h) Exames SUS com finalidades diagnósticas 20% do valor da tabela SUS.                                                                                                                                          </t>
  </si>
  <si>
    <t xml:space="preserve">a) Plantão Vascular: R$ 41,67/h;                                                                                                 b) Ambulatorio SUS: R$1.000,00/mensais;                                                                                         c) FAV ou Permicath: R$ 500,00/por procedimento, a partir de 11/2024: R$ 700,00;
d) FAV com prótese: R$ 1.000,00/ por procedimento, a partir de 11/2024: R$ 1.400,00;
e) Cirurgia Varizes: R$ 500,00/cirurgia;
f) Produção: 100%  dos valores HM, conforme tabelas usadas por cada OPS inclusive SUS;                                                                                                                   g) Exames SUS com finalidades diagnósticas 20% do valor da tabela SUS;                                                                                                                                                    h) Plantão Apoio Vascular: R$ 20,83/h.     </t>
  </si>
  <si>
    <t>a) Avaliações Endocrino: R$ 1.500,00/mensais;
b) Produção: 100%  dos valores HM, conforme tabelas usadas por cada OPS inclusive SUS.</t>
  </si>
  <si>
    <t xml:space="preserve">Plantão UTI Adulto:                                                                                                              
a) R$ 115,00/h, à partir 01.06.24 R$ 130,00 – Dia útil;
b) R$ 130,00/h, à partir 01.06.24 R$ 145,00– Finais de semana e feriados;
c) R$ 132,00/h, à partir 01.06.24 R$ 150,00 – Diarista (dias úteis);
d) R$ 195,00/h, à partir 01.06.24 R$ 217,50 - Natal e Ano Novo;  
e) Produção: 100%  dos valores HM, conforme tabelas usadas por cada OPS inclusive SUS.                                                                                                                                                                                    </t>
  </si>
  <si>
    <t>a) Produção: 100%  dos valores HM, conforme tabelas usadas por cada OPS inclusive SUS; 
b) Ambulatório SUS:  R$ 25,00 por consultas a pacientes SUS; 
c) Fotocoagulação a laser SUS: R$ 18,00; 
d) OCT (Tomografia Coerência Optica) SUS: R$ 40,00;
e) Pan-Fotocoagulação de Retina a Laser SUS: R$ 72,00;
f) Retinografia Colorida Binocular  SUS: R$ 24,00;
g) Retinografia Fluorescente Binocular (Angiografia) SUS: R$ 50,00;
h) Tratamento Cirúrgico de Pterígio SUS: R$ 80,00.</t>
  </si>
  <si>
    <t>a) Produção: 100%  dos valores HM, conforme tabelas usadas por cada OPS inclusive SUS;  
b) Consultas Ambulatoriais SUS: R$ 25,00/consultas pacientes SUS;                                                                    
c) Fotocoagulação a laser SUS: R$ 18,00; 
d) OCT (Tomografia Coerência Optica) SUS: R$ 40,00;
e) Pan-Fotocoagulação de Retina a Laser SUS: R$ 72,00;
f) Retinografia Colorida Binocular  SUS: R$ 24,00;
g) Retinografia Fluorescente Binocular (Angiografia) SUS: R$ 50,00;
h) Tratamento Cirúrgico de Pterígio SUS: R$ 80,00.</t>
  </si>
  <si>
    <t xml:space="preserve">a) Plantão PA Adulto 12h: R$ 62,50 + produtividade;                                                                                                  b) Plantão PA Adulto 12h: R$ 62,50 + produtividade + 50% Feriados de Natal e Ano Novo;       
c) Plantão: R$ 15.900,00, que serão rateados conforme a hora realizada por cada plantonistas do grupo;
d) Produção: 100% dos valores de HM, conforme tabelas de valores, usadas por cada OPS inclusive SUS. </t>
  </si>
  <si>
    <t xml:space="preserve">a) Ambulatório de Oncologia: R$ 31.680,00/mensais;  
b) Visitador de Oncologia: R$ 250,00/dia;
c) Produção: 100%  dos valores HM, conforme tabelas usadas por cada OPS inclusive SUS;                                                                                                                    d) Será repassado o percentual de 7% sobre a medicação específica usada na quimioterapia do paciente de OPS, com base no valor mencionado na conta faturada.                                                                                                                       </t>
  </si>
  <si>
    <t xml:space="preserve">Plantão UTI Adulto:                                                                                                              
a) R$ 115,00/h, à partir 01.06.24 R$ 130,00 – Dia útil;
b) R$ 130,00/h, à partir 01.06.24 R$ 145,00– Finais de semana e feriados;
c) R$ 132,00/h, à partir 01.06.24 R$ 150,00 – Diarista (dias úteis);
d) R$ 195,00/h, à partir 01.06.24 R$ 217,50 - Natal e Ano Novo;      
e) Ambulatório Cardiologia e Cirurgia Cardíaca: R$ 4.500,00 fixos mensais;      
f) Produção: 100%  dos valores HM, conforme tabelas usadas por cada OPS inclusive SUS.                                                                                                             </t>
  </si>
  <si>
    <t>a) Produção: 100%  dos valores HM, conforme tabelas usadas por cada OPS inclusive SUS;                                                                                                                    b) Os HM terão acréscimo de 50% sobre o valor faturado, referentes aos atendimentos e procedimentos oriundos de pacientes SUS;
c) R$ 650,00/procedimentos de Ureterolitotomia em pacientes SUS, a partir de 08/2024: R$ 750,00;                                                                                                                                           d) R$ 750,00/procedimentos de Nefrolitotomia Percutânea em pacientes do SUS, a partir de 08/2024: R$ 1.000,00.</t>
  </si>
  <si>
    <t>a) Produção: 100%  dos valores HM, conforme tabelas usadas por cada OPS inclusive SUS;
b) Complemento SUS: Acréscimo de 50% sobre o valor faturado, referentes aos atendimentos e procedimentos em pacientes SUS;
c) R$ 650,00/procedimentos de Ureterolitotomia em pacientes SUS, a partir de 08/2024: R$ 750,00;                                                                                                                                           d) R$ 750,00/procedimentos de Nefrolitotomia Percutânea em pacientes do SUS, a partir de 08/2024: R$ 1.000,00.
e) Litotripsia/Estudo Urodinâmico: conforme cálculo de receitas (-) despesas.</t>
  </si>
  <si>
    <t>a) Produção: 100%  dos valores HM, conforme tabelas usadas por cada OPS inclusive SUS;
b) Complemento SUS: Acréscimo de 50% sobre o valor faturado, referentes aos atendimentos e procedimentos em pacientes SUS;
c) R$ 650,00/procedimentos de Ureterolitotomia em pacientes SUS, a partir de 08/2024: R$ 750,00;                                                                                                                                           d) R$ 750,00/procedimentos de Nefrolitotomia Percutânea em pacientes do SUS, a partir de 08/2024: R$ 1.000,00.</t>
  </si>
  <si>
    <t xml:space="preserve">a) Plantão PA Adulto 12h: R$62,50/h + produtividade;                                                                                                  b) Plantão PA Adulto 12h:R$ 62,50/h + produtividade + 50% - Feriados de Natal e Ano Novo;  
c) Produção: 100%  dos valores HM, conforme tabelas usadas por cada OPS inclusive SUS;                                                                                                                                                        d) Acréscimo de 50% sobre o valor HM dos atendimentos e procedimentos de pacientes SUS;                                                                                                     e) R$ 650,00/procedimentos de Ureterolitotomia em pacientes SUS, a partir de 08/2024: R$ 750,00;                                                                                                                                           f) R$ 750,00/procedimentos de Nefrolitotomia Percutânea em pacientes do SUS, a partir de 08/2024: R$ 1.000,00.        </t>
  </si>
  <si>
    <t>a) Amb de Radioterapia: R$ 24.000,00/mensais;                                                          b) Supervisão de Radioterapia: R$ 3.000/mensais;                                                c) Produção: 100%  dos valores HM, conforme tabelas usadas por cada OPS inclusive SUS.</t>
  </si>
  <si>
    <t xml:space="preserve">a) Plantão Vascular: R$41,67/h;          
b) Plantão Apoio Vascular: R$ 20,83/h;                                                                                                   c) Cirurgia de Varizes: R$ 500,00/cirurgia;
d) FAV ou Permicath: R$ 500,00/por procedimento, a partir de 11/2024: R$ 700,00;
e) FAV com prótese: R$ 1.000,00/ por procedimento, a partir de 11/2024: R$ 1.400,00;  
f) Exames SUS com finalidades diagnósticas - Especialidade Vascular: 20% do valor da tabela SUS;                                                                                                                                                                                                        
g) Produção: 100%  dos valores HM, conforme tabelas usadas por cada OPS inclusive SUS;
h) Produção SUS - Especialidade Cabeça e Pescoço: Acréscimo de 50% dos valores HM;
i) Produção SUS - Especialidade Cirurgia Plaástica: Acréscimo de 100% dos valores HM;
j) Exceção de produção SUS: R$ 780,00 para os procedimentos Tireoidectomia total em Oncologia, Tireoidectomia total e Tireodectomia parcial. 
k) SUS Ambulatório / Vascular: R$ 1.000,00/ mensais;
l) Ambulatório Cirurgia Plástica: R$ 7.000,00/mensais.
m)  Plantão à distância na Especialidade Cirurgia Cabeça e Pescoço: R$ 50,00/h;
n) Atendimentos SUS externos - Especialidade Cabeça e Pescoço: Os atendimentos de consultas e peq cirurgias realizadas em pacientes SUS externos terão  valor de R$ 10,00;  
o) Traqueostomia (disponibilidade): R$ 500,00 mensais.       </t>
  </si>
  <si>
    <t>03/4014/2024</t>
  </si>
  <si>
    <t>LEAL &amp; MOREIRA ASSISTÊNCIA ODONTOLÓGICA LTDA.</t>
  </si>
  <si>
    <t>ALCANTARA &amp; ALCANTARA ODONTOLOGIA LTDA
(INSTITUTO ORTOGNÁTICA PRIME)</t>
  </si>
  <si>
    <t>IGASTROCLINICA LTDA</t>
  </si>
  <si>
    <t>FORTES DE ALBUQUERQUE SERV MEDICOS LTDA</t>
  </si>
  <si>
    <t>03/0329/2023</t>
  </si>
  <si>
    <t>FERREIRA E ANTUNES LTDA.</t>
  </si>
  <si>
    <r>
      <t>(*) INDETERMINADO  -  Parágrafo Único</t>
    </r>
    <r>
      <rPr>
        <sz val="10"/>
        <rFont val="Verdana"/>
        <family val="2"/>
      </rPr>
      <t xml:space="preserve">  -  O CONTRATADO   prevê     que      a     rescisão      do     CONVÊNIO       firmado    entre   a   CONTRATANTE   e   o   Governo    do     Estado de São Paulo, ensejará    a    imediata    rescisão   sem   ônus    deste     instrumento    ficando    a   CONTRATANTE   eximida        de         qualquer           responsabilidade         em      relação      à      continuidade       da   prestação   dos   serviços,  objeto   deste    instrumento. </t>
    </r>
  </si>
  <si>
    <r>
      <t xml:space="preserve">CONTRATO  INDETERMINADO -  Parágrafo  Único:   </t>
    </r>
    <r>
      <rPr>
        <sz val="10"/>
        <rFont val="Verdana"/>
        <family val="2"/>
      </rPr>
      <t xml:space="preserve">O   CONTRATADO   prevê   que    a    rescisão    do    CONVÊNIO  firmado   entre  a contratante e o  GOVERNO  DO ESTADO DE SÃO PAULO, por  meio  de  sua  SECRETARIA  DE  ESTADO  DA  SAÚDE   ensejará   a   imediata   rescisão   sem   ônus   deste instrumento ficando  a   CONTRATANTE    eximida    de    qualquer     responsabilidade   em     relação   à     continuidade  da    prestação    dos    serviços, objeto   deste    instrumento. </t>
    </r>
    <r>
      <rPr>
        <b/>
        <sz val="10"/>
        <rFont val="Verdana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</t>
    </r>
  </si>
  <si>
    <t>NADA CONSTA</t>
  </si>
  <si>
    <t>R$ 20.000,00 - IMPLANTAÇÃO.
R$ 12.989,25  MENSAIS. 
A PARTIR DE 03/2024: R$ 13.289,19  MENSAIS.</t>
  </si>
  <si>
    <t>24/03/22 À 23/03/25</t>
  </si>
  <si>
    <t>LICENÇA DE USO E MANUTENÇÃO DE SOFTWARE PARA OPERACIONALIZAÇÃO E AUTOMATIZAÇÃO  DOS PROCESSOS DE RECURSOS DE GLOSAS JUNTO AS OPERADORAS DE SAÚDE SUPLEMENTAR.</t>
  </si>
  <si>
    <t>ZERO GLOSA TECNOLOGIA LTDA ME</t>
  </si>
  <si>
    <t>S/N</t>
  </si>
  <si>
    <t>LICENÇA E MANUTENÇÃO</t>
  </si>
  <si>
    <t>ATIVO</t>
  </si>
  <si>
    <t>R$ 7.650,00 FIXOS MENSAIS.</t>
  </si>
  <si>
    <t>01/07/24 À 30/06/25</t>
  </si>
  <si>
    <t>MANUTENÇÃO PREVENTIVA E CORRETIVA DE EQUIPAMENTOS: AUTOCLAVES, TERMODESINFECTORAS, SECADORAS DE TRAQUÉIAS E BANCADAS.</t>
  </si>
  <si>
    <t>WORKING SERVICOS HOSPITALARES LTDA  ME</t>
  </si>
  <si>
    <t>03/1018/2024</t>
  </si>
  <si>
    <t>PRESTAÇÃO DE SERVIÇO</t>
  </si>
  <si>
    <t>R$ 6.351,80 FIXOS MENSAIS.</t>
  </si>
  <si>
    <t>01/07/22 À 30/06/24</t>
  </si>
  <si>
    <t>03/1018/2022</t>
  </si>
  <si>
    <t>ENCERRADO</t>
  </si>
  <si>
    <t>CONFORME TABELA DE VALORES CONTRATADOS.</t>
  </si>
  <si>
    <t>10/01/20 À 09/01/25</t>
  </si>
  <si>
    <t>FORNECIMENTO DE GÁS MEDICINAL, LOCAÇÃO E ASSISTÊNCIA TÉCNICA.</t>
  </si>
  <si>
    <t>WHITE MARTINS GASES INDUSTRIAIS LTDA</t>
  </si>
  <si>
    <t>CONFORME TABELA DE VALORES  CONTRATADOS. COMPÕE A PRESTAÇÃO DE SERVIÇOS 25 ITENS DE REAGENTES.</t>
  </si>
  <si>
    <t>01/12/24 Á 30/06/25</t>
  </si>
  <si>
    <t>FORNECIMENTO DE REAGENTES PARA O LABORATÓRIO DE ANÁLISES CLÍNICAS.</t>
  </si>
  <si>
    <t>WERFEN MEDICAL LTDA</t>
  </si>
  <si>
    <t>198.24-BG-COA</t>
  </si>
  <si>
    <t>FORNECIMENTO</t>
  </si>
  <si>
    <t xml:space="preserve">CONFORME TABELA DE VALORES  CONTRATADOS. </t>
  </si>
  <si>
    <t>02/07/21 Á 30/11/24</t>
  </si>
  <si>
    <t>R$ 3.810,00 FIXOS MENSAIS.</t>
  </si>
  <si>
    <t>01/12/24 À 30/06/25</t>
  </si>
  <si>
    <t>LOCAÇÃO  DE EQUIPAMENTOS ANALÍTICOS PARA EXECUÇÃO  DE EXAMES DE GASOMETRIA E  COAGULAÇÃO.</t>
  </si>
  <si>
    <t>197.24-BG-COA</t>
  </si>
  <si>
    <t>LOCAÇÃO</t>
  </si>
  <si>
    <t>R$ 3.858,74 FIXOS MENSAIS.</t>
  </si>
  <si>
    <t>R$ 4.000,00 FIXOS MENSAIS.</t>
  </si>
  <si>
    <t>MANUTENÇÃO NOS EQUIPAMENTOS NO SISTEMA DE TRATAMENTO DE ÁGUA PARA HEMODIÁLISE.</t>
  </si>
  <si>
    <t>WATER BLOOD COMÉRCIO E SERVIÇOS EM EQUIPAMENTOS HOSP.LTDA ME</t>
  </si>
  <si>
    <t>03/1014/2024</t>
  </si>
  <si>
    <t>03/1014/2022</t>
  </si>
  <si>
    <t>R$ 2.055,00 FIXOS MENSAIS.</t>
  </si>
  <si>
    <t>MANUTENÇÃO PREVENTIVA E CORRETIVA PARA AS MÁQUINAS DE HEMODIÁLISE.</t>
  </si>
  <si>
    <t>WATER BLOOD COM.SERV.EQUIP.HOSP.LTDA ME</t>
  </si>
  <si>
    <t>03/1015/2024</t>
  </si>
  <si>
    <t>R$ 2.490,00 FIXOS MENSAIS.</t>
  </si>
  <si>
    <t>03/1015/2022</t>
  </si>
  <si>
    <t>R$ 6.379,70 FIXOS MENSAIS REF. LOCAÇÃO DOS EQUIPAMENTOS. FORNECIMENTO: CONFORME TABELA DE VALORES  CONTRATADOS.</t>
  </si>
  <si>
    <t>03/07/23 À 30/06/25</t>
  </si>
  <si>
    <t>LOCAÇÃO E FORNECIMENTO DE REAGENTES PARA O LABORATÓRIO DE ANÁLISES CLÍNICAS.</t>
  </si>
  <si>
    <t>VYTTRA DIAGNÓSTICOS S.A.</t>
  </si>
  <si>
    <t>LOCAÇÃO E FORNECIMENTO</t>
  </si>
  <si>
    <t>R$ 5.100,00 MENSAIS + IPTU.
A PARTIR DE 01/10/2024: R$ 5.330,47 MENSAIS + IPTU.</t>
  </si>
  <si>
    <t>01/10/20 À 30/06/25</t>
  </si>
  <si>
    <t>LOCAÇÃO DE IMÓVEL PARA ATENDIMENTO NA ESPECIALIDADE DE NEFROLOGIA DE PACIENTES PRÉ DIALÍTICOS NO CENTRO ESTADUAL DE TRATAMENTO DE DOENÇAS RENAIS DO VALE DO PARAÍBA.</t>
  </si>
  <si>
    <t>VPS NEGÓCIOS E PARTICIPAÇÕES LTDA.</t>
  </si>
  <si>
    <t>01/07/23 À 30/06/25</t>
  </si>
  <si>
    <t>LOCAÇÃO DE EQUIPAMENTOS DE INFORMÁTICA - IMPRESSORAS.</t>
  </si>
  <si>
    <t>VIVA PRINTER SOLUÇÕES EM IMPRESSÕES LTDA EPP</t>
  </si>
  <si>
    <t>03/2019/2023</t>
  </si>
  <si>
    <t>R$ 4.840,24 FIXOS MENSAIS.</t>
  </si>
  <si>
    <t>LOCAÇÃO DE EQUIPAMENTOS DE RADIOCOMUNICAÇÃO PORTÁTIL.</t>
  </si>
  <si>
    <t>VHF RADIO COMUNICAÇÕES COMERCIAL LTDA - EPP</t>
  </si>
  <si>
    <t>03/2020/2024</t>
  </si>
  <si>
    <t>R$ 4.420,00 FIXOS MENSAIS.</t>
  </si>
  <si>
    <t>01/07/23 À 30/06/24</t>
  </si>
  <si>
    <t>03/2020/2023</t>
  </si>
  <si>
    <t>R$ 3.300,00 FIXOS MENSAIS.</t>
  </si>
  <si>
    <t>01/04/23 À 31/03/25</t>
  </si>
  <si>
    <t>PRESTAÇÃO DE SERVIÇOS EM MANUTENÇÃO PREVENTIVA DAS BOMBAS DE VÁCUO ATLAS COPCO: GVS200 E GHS350VSD.</t>
  </si>
  <si>
    <t>VACUUM TECHNIQUE BRASIL LTDA (EDWARDS VÁCUO)</t>
  </si>
  <si>
    <t>03/1026/2023</t>
  </si>
  <si>
    <t>R$ 1.815,19 FIXOS MENSAIS.</t>
  </si>
  <si>
    <t>01/03/24 Á 30/06/25</t>
  </si>
  <si>
    <t>MANUTENÇÃO PREVENTIVA E CORRETIVA DE ELEVADORES.</t>
  </si>
  <si>
    <t>TK ELEVADORES BRASIL LTDA</t>
  </si>
  <si>
    <t>66484 Seq. 18</t>
  </si>
  <si>
    <t>R$ 1.745,38 FIXOS MENSAIS.</t>
  </si>
  <si>
    <t>01/03/23 Á 28/02/24</t>
  </si>
  <si>
    <t>R$ 24.412,00 DIVIDIDOS EM 10 PARCELAS DE r$ 2.441,20 FIXOS MENSAIS.</t>
  </si>
  <si>
    <t>01/04/23 À 31/01/24</t>
  </si>
  <si>
    <t>PRESTAÇÃO DE SERVIÇOS EM QUALIFICAÇÃO ANUAL CONFORME RDC 15 DOS EQUIPAMENTOS DA CME E ESTERILIZAÇÃO E CALIBRAÇÃO DOS EQUIPAMENTOS DO HRVP.</t>
  </si>
  <si>
    <t>TEMPCALL QUALIFICAÇÃO E CALIBRAÇÃO DE EQUIPAMENTOS HOSPITALARES, FARMACÊUTICOS  E INDUSTRIAIS LTDA.</t>
  </si>
  <si>
    <t>03/1037/2023</t>
  </si>
  <si>
    <t>CONFORME TABELA DE VALORES CONTRATADOS. COMPÕE A PRESTAÇÃO DE SERVIÇOS 05 EQUIPAMENTOS EM COMODATO E 05 KITS DE INSUMOS PARA PROCEDIMENTOS EM UROLOGIA.</t>
  </si>
  <si>
    <t>01/06/24 À 30/06/25</t>
  </si>
  <si>
    <t>COMODATO  DE 02 EQUIPAMENTOS URETERO SEMI-RÍGIDOS , 01 LASER,  01  FLEXÍVEL DIGITAL E FORNECIMENTO DE NSUMOS DESCARTÁVEIS  PARA PROCEDIMENTOS REALIZADOS NA ESPECIALIDADE DE UROLOGIA..</t>
  </si>
  <si>
    <t>STONEMED PRODUTOS HOSPITLARES LTDA</t>
  </si>
  <si>
    <t>03/2007/2024</t>
  </si>
  <si>
    <t>FORNECIMENTO E COMODATO</t>
  </si>
  <si>
    <t>01/06/23 À 31/05/24</t>
  </si>
  <si>
    <t>COMODATO  DE 02 EQUIPAMENTOS URETERO SEMI-RÍGIDOS , 01 LASER,  01  FLEXÍVEL DIGITAL E FORNECIMENTO DE INSUMOS DESCARTÁVEIS PARA PROCEDIMENTOS REALIZADOS NA ESPECIALIDADE DE UROLOGIA.</t>
  </si>
  <si>
    <t>03/2007/2023</t>
  </si>
  <si>
    <t>CONFORME TABELA DE VALORES  CONTRATADOS.</t>
  </si>
  <si>
    <t>01/12/21 À 30/06/25</t>
  </si>
  <si>
    <t>COMPRA DE INSUMOS DE HIGIENE E LIMPEZA E COMODATO DE DISPENSER'S.</t>
  </si>
  <si>
    <t>SOFTYS BRASIL LTDA.</t>
  </si>
  <si>
    <t>03/2032/2021</t>
  </si>
  <si>
    <t>R$ 799,00 REFERENTES A INSTALAÇÃO (PARCELA ÚNICA).
R$ 350,00 FIXOS MENSAIS REFERENTES A LOCAÇÃO DO SISTEMA E EQUIPAMENTOS.</t>
  </si>
  <si>
    <t>10/06/24 à 30/06/25</t>
  </si>
  <si>
    <t>LICENCIAMENTO DE SOFTWARE DE GESTÃO DE SENHAS PARA ORGANIZAÇÃO DO PRONTO ATENDIMENTO DA RECEPÇÃO DO HRVP.</t>
  </si>
  <si>
    <t>S M INFORMÁTICA LTDA.</t>
  </si>
  <si>
    <t>03/1066/2024</t>
  </si>
  <si>
    <t>R$ 882,24 FIXOS MENSAIS.
 A PARTIR DE 07/2024: R$ 903,85 FIXOS MENSAIS.</t>
  </si>
  <si>
    <t>30/07/10 Á 29/07/25</t>
  </si>
  <si>
    <t xml:space="preserve">PRESTAÇÃO DE SERVIÇOS EM ASSESSORIA MERCADOLÓGICA NA ÁREA DA SAÚDE.    </t>
  </si>
  <si>
    <t>SIMPRO PUBLICAÇÕES E TELEPROCESSAMENTO LTDA.</t>
  </si>
  <si>
    <t>Nº10369/2010</t>
  </si>
  <si>
    <t>R$ 1.450,00 REFERENTES A ATIVAÇÃO (PARCELA ÚNICA).
R$ 1.450,00 FIXOS MENSAIS.
R$ 1.383,20 ANUAL REFERENETE A CALIBRAÇÃO DOS DISPOSITIVOS.</t>
  </si>
  <si>
    <t>01/04/24 À 30/06/25</t>
  </si>
  <si>
    <t>PRESTAÇÃO DE SERVIÇOS DE MONITORAMENTO DE TEMPERATURA E UMIDADE.</t>
  </si>
  <si>
    <t>SIGMAIS DISTRIBUIÇÃO E IMPORTAÇÃO LTDA.</t>
  </si>
  <si>
    <t>03/1063/2024</t>
  </si>
  <si>
    <t>INDETERMINADO</t>
  </si>
  <si>
    <t>MANUTENÇÃO PREVENTIVA E CORRETIVA DOS  EQUIPAMENTOS DE ARCO CIRÚRGICO, ULTRASSOM, TOMÓGRAFO, RESSONÂNCIA MAGNÉTICA.</t>
  </si>
  <si>
    <t>SIEMENS LTDA.</t>
  </si>
  <si>
    <t>R$ 2.227,53 FIXOS MENSAIS.</t>
  </si>
  <si>
    <t>FORNECIMENTO DO SISTEMA DE INFORMÁTICA MEDIANTE LICENÇA DE USO DO SISTEMA DO BANCO DE SANGUE.</t>
  </si>
  <si>
    <t>SIAPPA COMÉRCIO LOCAÇÃO MANUT. DE SOFTWARE E EQUIP. DE INFORM. LTDA.</t>
  </si>
  <si>
    <t>03/1000/2024</t>
  </si>
  <si>
    <t>R$ 2.154,34 FIXOS MENSAIS.</t>
  </si>
  <si>
    <t>03/1000/2023</t>
  </si>
  <si>
    <t>R$ 4,21/KG - RESÍDUO QUÍMICO  ONCOLÓGICO COLETADO.</t>
  </si>
  <si>
    <t>COLETA E DESTINAÇÃO DE RESÍDUOS DE SERVIÇOS DE SAÚDE.</t>
  </si>
  <si>
    <t>SERVIOESTE SÃO PAULO LTDA.</t>
  </si>
  <si>
    <t>03/1046/2024</t>
  </si>
  <si>
    <t xml:space="preserve">LIXO NO HRVP R$ 3,97/Kg - GRUPO B / LIXO ONCOLÓGICO E NÃO ONCOLÓGICO. </t>
  </si>
  <si>
    <t>03/1043/2023</t>
  </si>
  <si>
    <t>R$ 3.000,00 FIXOS MENSAIS;
R$ 590,00 CHAMADA EMERGENCIAL  DE SEGUNDA Á SEXTA-FEIRA.
R$ 790,00 CHAMADA EMERGENCIAL  FINAL DE SEMANA E FERIADOS.</t>
  </si>
  <si>
    <t xml:space="preserve">MANUTENÇÃO CORRETIVA E PREVENTIVA EM SISTEMA DE DISTRIBUIÇÃO ELÉTRICA. </t>
  </si>
  <si>
    <t>SERVI MIL MANUTENÇÃO E MONTAGENS ELÉTRICAS LTDA ME.</t>
  </si>
  <si>
    <t>03/1024/2022</t>
  </si>
  <si>
    <t>LOCAÇÃO DE CÂMERA DE VÍDEO PARA REALIZAÇÃO DE PROCEDIMENTOS CIRÚRGICOS EM UROLOGIA.</t>
  </si>
  <si>
    <t>SAMEDIC COMÉRCIO, MANUTENÇÃO E LOCAÇÃO DE EQUIPAMENTOS MÉDICOS LTDA. ME</t>
  </si>
  <si>
    <t>03/2002/2022</t>
  </si>
  <si>
    <t>R$ 1.450.955,66 PAGOS MEDIANTE EVOLUÇÃO DOS SERVIÇOS DESCRITOS NO CONTRATO.</t>
  </si>
  <si>
    <t>18/09/23 À 17/09/24</t>
  </si>
  <si>
    <t>PRESTAÇÃO DE SERVIÇOS ESPECIALIZADOS PARA IMPLANTAÇÃO DOS SISTEMAS DE PREVENÇÃO E COMBATE A INCÊNDIO.</t>
  </si>
  <si>
    <t>RUDECK FIRE COMÉRCIO E SERVIÇOS LTDA.</t>
  </si>
  <si>
    <t>03/1057/2023</t>
  </si>
  <si>
    <t xml:space="preserve">R$ 2.450,00 MENSAIS. </t>
  </si>
  <si>
    <t>18/04/24 À 17/06/25</t>
  </si>
  <si>
    <t>LOCAÇÃO DE VEÍCULO PARA USO NAS ATIVIDADES EXTERNAS DO HRVP.</t>
  </si>
  <si>
    <t>RT LOCADORA E AGÊNCIA DE VIAGENS LTDA.</t>
  </si>
  <si>
    <t xml:space="preserve">R$ 2.300,00 MENSAIS. </t>
  </si>
  <si>
    <t>12/04/23 À 12/04/24</t>
  </si>
  <si>
    <t>01/08/24 À 30/06/25</t>
  </si>
  <si>
    <t>PRESTAÇÃO DE SERVIÇOS ESPECIALIZADOS EM CONSERTO E MANUTENÇÃO DE MOBILIÁRIOS DO HRVP.</t>
  </si>
  <si>
    <t>R. S. OLIVEIRA MÓVEIS LTDA.</t>
  </si>
  <si>
    <t>03/1067/2024</t>
  </si>
  <si>
    <t>01/11/24 Á 30/06/25</t>
  </si>
  <si>
    <t>PRESTAÇÃO DE SERVIÇOS DE SUPORTE TÉCNICO DE CABEAMENTO DE REDE.</t>
  </si>
  <si>
    <t>RC2 INFORMÁTICA LTDA. - EPP</t>
  </si>
  <si>
    <t>03/1050/2024</t>
  </si>
  <si>
    <t>01/04/22 Á 31/03/24</t>
  </si>
  <si>
    <t>03/1050/2022</t>
  </si>
  <si>
    <t>R$ 15,50 POR DOSÍMETRO.                                                         R$ 80,00 A TÍTULO DE RESSARCIMENTO.</t>
  </si>
  <si>
    <t>15/08/24 Á 14/07/25</t>
  </si>
  <si>
    <t>PRESTAÇÃO DE SERVIÇO DE DOSIMETRIA PESSOAL.</t>
  </si>
  <si>
    <t>PRO-RAD CONSULTORES EM RADIOPROTEÇÃO S/S LTDA</t>
  </si>
  <si>
    <t>R$ 14,00 POR DOSÍMETRO.                                                         R$ 80,00 A TÍTULO DE RESSARCIMENTO.</t>
  </si>
  <si>
    <t>15/08/23 Á 14/08/24</t>
  </si>
  <si>
    <t>R$ 6.300,00 FIXOS MENSAIS.</t>
  </si>
  <si>
    <t>01/09/24 À 30/06/25</t>
  </si>
  <si>
    <t>PRESTAÇÃO DE SERVIÇOS EM INSTALAÇÃO, MANUTENÇÃO E MONITORAMENTO DE EQUIPAMENTOS DE SEGURANÇA.</t>
  </si>
  <si>
    <t>PLUTARCH CORPORATION LTDA.</t>
  </si>
  <si>
    <t>03/1055/2024</t>
  </si>
  <si>
    <t>R$ 5.500,00 FIXOS MENSAIS.</t>
  </si>
  <si>
    <t>01/09/23 À 31/08/24</t>
  </si>
  <si>
    <t>03/1055/2023</t>
  </si>
  <si>
    <t xml:space="preserve">R$ 3.082,22 FIXOS MENSAIS. </t>
  </si>
  <si>
    <t>01/07/24 Á 30/06/25</t>
  </si>
  <si>
    <t>DISPONIBILIZAÇÃO E IMPLEMENTAÇÃO DA PLATAFORMA DIGITAL – SISTEMA DE CUSTOS.</t>
  </si>
  <si>
    <t>PLANISA  TECH CONSULTORIA E DESENVOLVIMENTO LTDA</t>
  </si>
  <si>
    <t>03/1017/2024</t>
  </si>
  <si>
    <t xml:space="preserve">R$ 3.007,04 FIXOS MENSAIS. </t>
  </si>
  <si>
    <t>01/07/23 Á 30/06/24</t>
  </si>
  <si>
    <t>03/1017/2023</t>
  </si>
  <si>
    <t>R$ 3.065,76 FIXOS MENSAIS.</t>
  </si>
  <si>
    <t>15/01/19 À 30/05/25</t>
  </si>
  <si>
    <t xml:space="preserve">MANUTENÇÃO DE SOFTWARE - SISTEMA PACS WORKFLOW MANAGER. </t>
  </si>
  <si>
    <t>PHILIPS MEDICAL SYSTEMS LTDA</t>
  </si>
  <si>
    <t xml:space="preserve">S 55775 </t>
  </si>
  <si>
    <t>R$ 1.600,00 POR VENTILADOR (MENSAL).
R$ 2.000,00 (2 VENTILADORES - PERÍODO DE 10/08/24 A 24/08/24).</t>
  </si>
  <si>
    <t>07/11/23 À 30/06/25</t>
  </si>
  <si>
    <t>LOCAÇÃO DO VENTILADOR PULMONAR.</t>
  </si>
  <si>
    <t>OXY - SYSTEM  EQUIPAMENTOS MÉDICOS LTDA - ME</t>
  </si>
  <si>
    <t>03/2017/2023</t>
  </si>
  <si>
    <t>R$ 57,11 EXAME DE ENCÉFALOGRAMA E R$ 22,84 AUDIOMETRIA.</t>
  </si>
  <si>
    <t>01/02/25 Á 30/06/25</t>
  </si>
  <si>
    <t>PRESTAÇÃO DE SERVIÇOS DE SAÚDE - REALIZAÇÃO DE EXAMES DE ELETROENCEFALOGRAMA E AUDIOMETRIA DOS COLABORADORES DO HRVP.</t>
  </si>
  <si>
    <t>OSWALDO CRUZ GESTAO OCUPACIONAL LTDA</t>
  </si>
  <si>
    <t>03/1053/2025</t>
  </si>
  <si>
    <t xml:space="preserve">01/11/23 Á 31/01/25 </t>
  </si>
  <si>
    <t>03/1053/2023</t>
  </si>
  <si>
    <t>LOCAÇÃO: R$ 4.548,40  FIXOS MENSAIS. FORNECIMENTO :  CONFORME TABELA DE VALORES  CONTRATADOS. COMPÕE A PRESTAÇÃO DE SERVIÇOS 127 ITENS DE INSUMOS E REAGENTES.</t>
  </si>
  <si>
    <t>01/07/21 Á  30/06/26</t>
  </si>
  <si>
    <t>LOCAÇÃO DE EQUIPAMENTOS (VITRO V250   E VITROS V 5600) E FORNECIMENTO DE INSUMOS PARA O LABORATÓRIO DE ANÁLISES CLÍNICAS.</t>
  </si>
  <si>
    <t>ORTHO CLINICAL DIAGNOSTICS DO BRASIL PRODUTOS PARA SAÚDE LTDA</t>
  </si>
  <si>
    <t>R$ 3.500,00 REFERENTE A IMPLANTAÇÃO;
R$ 2.250,00 FIXOS MENSAIS.</t>
  </si>
  <si>
    <t>LICENCIAMENTO DE SOFTWARE E GESTÃO DE PROCESSOS DE COMPRAS.</t>
  </si>
  <si>
    <t>OA SOLUÇÕES EM TECNOLOGIA LTDA.</t>
  </si>
  <si>
    <t>03/1064/2024</t>
  </si>
  <si>
    <t>CONFORME TABELA DE VALORES SUS/OPS.</t>
  </si>
  <si>
    <t>27/04/22 À 30/06/25</t>
  </si>
  <si>
    <t>FORNECIMENTO EM CONSIGNAÇÃO DE MATERIAS CIRÚRGICOS PARA OS CASOS DE URGÊNCIA.</t>
  </si>
  <si>
    <t>NOBRE MEDICAL PRODUTOS MÉDICOS IMPORTAÇÃO E EXPORTAÇÃO LTDA.</t>
  </si>
  <si>
    <t>000145-01</t>
  </si>
  <si>
    <t>CONSIGNAÇÃO</t>
  </si>
  <si>
    <t>EM 01/2024: R$ 39.918,30; 
DE 02/2024 A 07/2024: R$ 38.840,30 MENSAIS;
DE 08/2024 A 11/2024: R$ 39.650,76 MENSAIS; 
A PARTIR DE 12/2024: R$ 39.867,68 MENSAIS.</t>
  </si>
  <si>
    <t>LICENÇA DE USO E MANUTENÇÃO DE SISTEMA DE INFORMÁTICA PARA GESTÃO HOSPITALAR.</t>
  </si>
  <si>
    <t>MV INFORMÁTICA DO NORDESTE LTDA.</t>
  </si>
  <si>
    <t>R$ 5.598,00 FIXOS MENSAIS.</t>
  </si>
  <si>
    <t>01/04/23 Á 31/03/25</t>
  </si>
  <si>
    <t>LOCAÇÃO DE APARELHO DE PABX COM 288 RAMAIS COM MIGRAÇÃO DE LINHAS.</t>
  </si>
  <si>
    <t>MUSP - SERVIÇOS DE LOCAÇÃO LTDA</t>
  </si>
  <si>
    <t>03/2018/2023</t>
  </si>
  <si>
    <t>R$12.168,00, DIVIDIDOS EM 12 PARCELAS DE R$ 1.014,00 MENSAIS.</t>
  </si>
  <si>
    <t>07/12/23 À 06/12/24</t>
  </si>
  <si>
    <t>PRESTAÇÃO DE SERVIÇO DE AUDITORIA CONTÁBIL EXTERNA.</t>
  </si>
  <si>
    <t xml:space="preserve">MLEGATE AUDITORES INDEPENDENTES </t>
  </si>
  <si>
    <t>323/23</t>
  </si>
  <si>
    <t>CONFORME TABELA DE VALORES  CONTRATADOS. COMPÕE A PRESTAÇÃO DE SERVIÇOS 8 ITENS DE ANÁLISE DE ÁGUA E 04 ITENS DE HIGIENIZAÇÃO DE RESERVATÓRIO.</t>
  </si>
  <si>
    <t>01/01/23 À 31/12/24</t>
  </si>
  <si>
    <t>ANÁLISE DE ÁGUA.</t>
  </si>
  <si>
    <t>MICROAMBIENTAL LABORATÓRIO, COMÉRCIO E SERVIÇOS EM ÁGUA LTDA.</t>
  </si>
  <si>
    <t>03/1032/2023</t>
  </si>
  <si>
    <t>R$ 2.940,00 FIXOS MENSAIS.</t>
  </si>
  <si>
    <t>MANUTENÇÃO PREVENTIVA DE EQUIPAMENTOS DE RAIO X E PORTÁTEIS.</t>
  </si>
  <si>
    <t>MEX COMÉRCIO E SERVIÇO LTDA.</t>
  </si>
  <si>
    <t>03/1016/2024</t>
  </si>
  <si>
    <t>R$ 2.650,00 FIXOS MENSAIS.</t>
  </si>
  <si>
    <t>03/1016/2022</t>
  </si>
  <si>
    <t>R$ 6.700,00 EM 3 PARCELAS REF. AO DESENVOLVIMENTO DE INTRANET E R$ 590,00 FIXOS MENSAIS REF. A MANUTENÇÃO DE INTRANET.</t>
  </si>
  <si>
    <t>01/09/22 À 30/06/25</t>
  </si>
  <si>
    <t>DESENVOLVIMENTO E MANUTENÇÃO DA INTRANET.</t>
  </si>
  <si>
    <t>MATHEUS HENRIQUE DOS SANTOS &amp; CIA LTDA</t>
  </si>
  <si>
    <t>03/1027/2022</t>
  </si>
  <si>
    <t>R$ 4.400,00 FIXOS MENSAIS.</t>
  </si>
  <si>
    <t>CRIAÇÃO, DIGITAL DE PEÇAS PUBLICITÁRIAS E ARTES CRIAÇÃO, ALÉM DE ATUALIZAÇÃO E MANUTENÇÃO DE WEB SITE.</t>
  </si>
  <si>
    <t>03/1022/2024</t>
  </si>
  <si>
    <t>R$ 4.063,00 FIXOS MENSAIS.</t>
  </si>
  <si>
    <t>03/1022/2023</t>
  </si>
  <si>
    <t>R$ 52.004,75.</t>
  </si>
  <si>
    <t>01/02/24 À 31/12/24</t>
  </si>
  <si>
    <t>PRESTAÇÃO DE SERVIÇOS,  FORNECIMENTO DE GRANITO  E MÃO DE OBRA PARA INSTALAÇÃO DOS MATERIAIS NA ESCADA INTERNA DO PRÉDIO.</t>
  </si>
  <si>
    <t>MARMORARIA DO VALE LTDA.</t>
  </si>
  <si>
    <t>03/1060/2024</t>
  </si>
  <si>
    <t>PRESTAÇÃO DE SERVIÇOS NA REALIZAÇÃO DE EXAMES DE CINTILOGRAFIA, MAMOGRAFIA E ANGIOTOMOGRAFIA.</t>
  </si>
  <si>
    <t>MAISNOVE - MEDICINA DIAGNÓSTICA LTDA.</t>
  </si>
  <si>
    <t>03/1007/2024</t>
  </si>
  <si>
    <t xml:space="preserve">CONFORME TABELA DE VALORES  CONTRATADOS. COMPÕE A PRESTAÇÃO DE SERVIÇOS 13 EXAMES DE CINTILOGRAFIA. </t>
  </si>
  <si>
    <t>PRESTAÇÃO DE SERVIÇOS NA REALIZAÇÃO DE EXAMES DE CINTILOGRAFIA.</t>
  </si>
  <si>
    <t>03/1007/2023</t>
  </si>
  <si>
    <t>R$ 1.103,00 FIXOS MENSAIS.</t>
  </si>
  <si>
    <t>ANÁLISES MICROBIOLÓGICAS EM AMOSTRAS DE ALIMENTOS E FORMULAÇOES LÁCTEAS.</t>
  </si>
  <si>
    <t xml:space="preserve">LS ANALYSES LAB. DE PESQ. E ANÁL. QUÍM., FÍSICO-QUÍM. MICROBIOLÓGICAS LTDA </t>
  </si>
  <si>
    <t>03/1002/2024</t>
  </si>
  <si>
    <t>03/1002/2023</t>
  </si>
  <si>
    <t>R$ 800,00 FIXOS MENSAIS.</t>
  </si>
  <si>
    <t>LOCAÇÃO DE CONTAINER PARA ARMAZENAMENTO DE INSUMOS DO SETOR DE SUPRIMENTOS.</t>
  </si>
  <si>
    <t>LOCKTEN LOCAÇÃO DE CONTEINERES LTDA – ME</t>
  </si>
  <si>
    <t>03/2012/2024</t>
  </si>
  <si>
    <t>R$ 700,00 FIXOS MENSAIS.</t>
  </si>
  <si>
    <t>03/2012/2023</t>
  </si>
  <si>
    <t>R$ 600,00 FIXOS MENSAIS.</t>
  </si>
  <si>
    <t>LOCAÇÃO DE CONTAINER PARA ARMAZENAMENTO DE DESCARTÁVEIS DO SETOR DE SND.</t>
  </si>
  <si>
    <t>03/2005/2024</t>
  </si>
  <si>
    <t>R$ 580,00 FIXOS MENSAIS.</t>
  </si>
  <si>
    <t>03/2005/2023</t>
  </si>
  <si>
    <t>03/01/22 À 02/01/24</t>
  </si>
  <si>
    <t>CONSIGNAÇÃO DE PRODUTOS MÉDICO-HOSPITALARES (STENT E CATETER).</t>
  </si>
  <si>
    <t>LIFESOLUTIONS COMÉRCIO DE PRODUTOS MÉDICOS LTDA.</t>
  </si>
  <si>
    <t>CONFORME TABELA DE VALORES CONTRATADOS.COMPÕE A PRESTAÇÃO DE SERVIÇOS 12 ITENS PARA REMOÇÃO DE PACIENTES.</t>
  </si>
  <si>
    <t>PRESTAÇÃO DE SERVIÇOS DE REMOÇÃO DE PACIENTES EM AMBULÂNCIA  CONVENCIONAL E UNIDADE DE TRANSPORTE AVANÇADO - UTI .</t>
  </si>
  <si>
    <t>LIFE CORP DO BRASIL EMERGÊNCIAS MÉDICAS LTDA</t>
  </si>
  <si>
    <t>03/1019/2024</t>
  </si>
  <si>
    <t>03/1019/2023</t>
  </si>
  <si>
    <t xml:space="preserve">R$ 2.750,00  REFERENTES A AQUISIÇÃO DE LICENÇA  E R$ 1.423,00 FIXOS MENSAIS REFERENTES A MANUTENÇÃO. </t>
  </si>
  <si>
    <t>31/05/24 À 30/05/25</t>
  </si>
  <si>
    <t>PRESTAÇÃO DE SERVIÇO DE IMPLANTAÇÃO DA PLATAFORMA DIGITAL MOODLE VERSÃO 4.0. (EDUCAÇÃO CONTINUADA - RH).</t>
  </si>
  <si>
    <t>LEONARDO CARDOZO STOCKER</t>
  </si>
  <si>
    <t>03/1038/2024</t>
  </si>
  <si>
    <t>R$ 26.931,00 REFERENTES A IMPLANTAÇÃO  E R$ 897,00 FIXOS MENSAIS REFERENTES A MANUTENÇÃO. A PARTIR DE 01/11/2023 - R$ 1.294,00.</t>
  </si>
  <si>
    <t>01/04/23 À 30/05/24</t>
  </si>
  <si>
    <t>03/1038/2023</t>
  </si>
  <si>
    <t>R$ 2.950,00 FIXOS MENSAIS.</t>
  </si>
  <si>
    <t>PRESTAÇÃO DE SERVIÇOS DE MÃO DE OBRA E MATERIAIS PARA MANUTENÇÃO PREVENTIVA E CORRETIVA EM CABINE PRIMÁRIA E SECUNDÁRIA, NO BREAKS E ATUALIZAÇÃO DE AS BUILD.</t>
  </si>
  <si>
    <t>LEGACY INSTALAÇÕES LTDA.</t>
  </si>
  <si>
    <t>03/1069/2024</t>
  </si>
  <si>
    <t>R$ 90.206,93 FIXOS MENSAIS.</t>
  </si>
  <si>
    <t>PRESTAÇÃO DE SERVIÇOS DE MÃO DE OBRA  RESIDENTE PARA EXECUÇÃO DE OBRAS E REFORMAS.</t>
  </si>
  <si>
    <t>03/1052/2024</t>
  </si>
  <si>
    <t>R$ 76.200,00 FIXOS MENSAIS.</t>
  </si>
  <si>
    <t>03/1052/2023</t>
  </si>
  <si>
    <t>FORNECIMENTO E COMODATO - SERINGA PERFUSORA DE 20 ML; SERINGA PERFUSORA DE 50 ML; PERFUSOR SET 120 CM.</t>
  </si>
  <si>
    <t>LABORATÓRIOS B. BRAUM S.A.</t>
  </si>
  <si>
    <t>042/13</t>
  </si>
  <si>
    <t>FORNECIMENTO E COMODATO - EUROFIX COMPACT AIR, EUROFIX E COMPACT AIR FS, INTRAFIX COMPACT AIRL IL E INTRAFIX COMPACT AIR FS.</t>
  </si>
  <si>
    <t>092/13</t>
  </si>
  <si>
    <t>CONFORME TABELA DE VALORES CONTRATADOS. COMPÕE A PRESTAÇÃO DE SERVIÇOS 12 EXAMES DE ANÁLISES DE ANATOMIA PATOLÓGICA E CITOPATOLOGIA.</t>
  </si>
  <si>
    <t>01/07/22 Á 30/06/25</t>
  </si>
  <si>
    <t>PRESTAÇÃO DE SERVIÇOS DE ANÁLISES DE ANATOMIA PATOLÓGICA E CITOPATOLOGIA.</t>
  </si>
  <si>
    <t>LABORATÓRIO ACTA LTDA</t>
  </si>
  <si>
    <t>03/1005/2022</t>
  </si>
  <si>
    <t>R$ 3.230,00 FIXOS MENSAIS.</t>
  </si>
  <si>
    <t>01/08/24 Á 30/06/25</t>
  </si>
  <si>
    <t>COMODATO DE 01 BOMBA DOSADORA  DE CLORO DE 50 LITROS E PRESTAÇÃO  DE SERVIÇOS DE MANUTENÇÃO.</t>
  </si>
  <si>
    <t>L. M. ALCANTARA DE PAULA ME</t>
  </si>
  <si>
    <t>03/1054/2024</t>
  </si>
  <si>
    <t>COMODATO E PRESTAÇÃO DE SERVIÇOS</t>
  </si>
  <si>
    <t>R$ 1.765,00 FIXOS MENSAIS.</t>
  </si>
  <si>
    <t>01/08/23 Á 31/07/24</t>
  </si>
  <si>
    <t>03/1054/2023</t>
  </si>
  <si>
    <t>R$ 9.614,29 FIXOS MENSAIS. 
 A PARTIR DE 10/07/24: R$ 17.414,29 DEVIDO A INCLUSÃO DE LOCAÇÃO DE OUTROS EQUIPAMENTOS.</t>
  </si>
  <si>
    <t>20/05/24 À 30/06/25</t>
  </si>
  <si>
    <t>LOCAÇÃO DE PLACA DR PARA RADIOLOGIA.</t>
  </si>
  <si>
    <t>KONIMAGEM COMERCIAL LTDA.</t>
  </si>
  <si>
    <t>03/2024/2023</t>
  </si>
  <si>
    <t>R$ 35.902,36 FIXOS MENSAIS, MAIS DESPESAS DE PROCESSOS JUDICIAL.
A PARTIR DE 01/08/2024: R$ 37.040,46 FIXOS MENSAIS, MAIS DESPESAS DE PROCESSOS JUDICIAIS.</t>
  </si>
  <si>
    <t>ASSESSORIA E CONSULTORIA JURÍDICA.</t>
  </si>
  <si>
    <t>KELLNER SOCIEDADE DE ADVOGADOS</t>
  </si>
  <si>
    <t>R$ 33.500,00 FIXOS MENSAIS.</t>
  </si>
  <si>
    <t>01/05/23 À 30/04/26</t>
  </si>
  <si>
    <t>MANUTENÇÃO PREVENTIVA E CORRETIVA, INCLUINDO TODAS AS PEÇAS DO EQUIPAMENTO E SOFTWARE DO ACELERADOR LINEAR VARIAN, MODELO CLINAC CX S/N  HCX 6525.</t>
  </si>
  <si>
    <t>INVITA SERVIÇOS DE MANUTENÇÃO LTDA.</t>
  </si>
  <si>
    <t>03/1042/2023</t>
  </si>
  <si>
    <t>R$ 33.519,00 FIXOS MENSAIS.</t>
  </si>
  <si>
    <t>01/08/22 À 30/06/25</t>
  </si>
  <si>
    <t>MANUTENÇÃO PREVENTIVA E CORRETIVA, INLCUINDO TODAS AS PEÇAS DO EQUIPAMENTO E SOFTWARE DO ACELERADOR LINEAR, MODELO SIEMENS, MEVATRON MX2, SÉRIE 3082.</t>
  </si>
  <si>
    <t>03/1025/2022</t>
  </si>
  <si>
    <t>R$ 3.406,01 FIXOS MENSAIS.
A PARTIR DE 01/12/2024: R$ 3.671,22.</t>
  </si>
  <si>
    <t>01/12/21 Á 30/11/25</t>
  </si>
  <si>
    <t xml:space="preserve">SUPORTE E MANUTENÇÃO DE SISTEMA - GERENCIAMENTO DOS INDICADORES E PROJETOS LIGADOS AO PLANEJAMENTO ESTRATEGICO DA INSTITUIÇÃO. </t>
  </si>
  <si>
    <t>INTERACT DEVELOPMENT - DESENVOLVIMENTO DE SISTEMAS DE GESTÃO LTDA.</t>
  </si>
  <si>
    <t>25/03/23 À 24/03/25</t>
  </si>
  <si>
    <t>PRESTAÇÃO DE SERVIÇOS DE MANUTENÇÃO PREVENTIVA E CORRETIVA DOS INSTRUMENTAIS CIRÚRGICOS, IDENTIFICAÇÃO, GRAVAÇÃO E CODIFICAÇÃO COLOR ALTA NUMÉRICO.</t>
  </si>
  <si>
    <t>INSTRUMENTARIUM MATERIAIS HOSPITALARES COMERCIAL E SERVIÇOS LTDA. - ME</t>
  </si>
  <si>
    <t>03/1034/2023</t>
  </si>
  <si>
    <t>SERVIÇOS DE EXAMES DE LABORATÓRIOS.</t>
  </si>
  <si>
    <t>INSTITUTO HERMES PARDINI S/A</t>
  </si>
  <si>
    <t xml:space="preserve">CONFORME TABELA DE VALORES CONTRATADOS. </t>
  </si>
  <si>
    <t>31/03/25, RENOVAÇÃO AUTOMÁTICA A CADA 12 MESES</t>
  </si>
  <si>
    <t>PRESTAÇÃO DE SERVIÇO DE ASSISTÊNCIA ODONTOLÓGICA AOS COLABORADORES DO HRVP.
CO-PARTICIPAÇÃO: 50% DO VALOR DO PLANO BÁSICO (R$ 4,61). DEMAIS PLANOS: CUSTEADO PELO HRVP  50% DO VALOR DO PLANO BÁSICO (R$ 4,61).</t>
  </si>
  <si>
    <t>INSTITUTO DE PREVIDENCIA E ASSISTENCIA ONDONTOLÓGICA - INPAO</t>
  </si>
  <si>
    <t>520.2974.5757-01</t>
  </si>
  <si>
    <t>R$ 20.000,00 REF. IMPLANTAÇÃO, R$ 4.500,00 MENSAIS NOS PRIMEIROS 12 MESES E APÓS R$ 6.500,00 MENSAIS.</t>
  </si>
  <si>
    <t>01/02/22 À 30/06/25</t>
  </si>
  <si>
    <t>LICENCIAMENTO DE USO DE SOFTWARE DE GESTÃO DE PROCESSOS DE OPME E SUPORTE TÉCNICO.</t>
  </si>
  <si>
    <t>INPART SAÚDE E SERVIÇOS LTDA.</t>
  </si>
  <si>
    <t>R$ 7.399,00 FIXOS MENSAIS. 
A PARTIR DE 01/08/2024: TAVA ÚNICA R$ 3.990,00 + R$ 7.819,00 FIXOS MENSAIS.</t>
  </si>
  <si>
    <t>PRESTAÇÃO  DE SERVIÇOS EM ACESSO Á INTERNET E COMODATO DE  EQUIPAMENTOS.</t>
  </si>
  <si>
    <t>IMAX BRASIL TELECOMUNICAÇÕES LTDA - ME</t>
  </si>
  <si>
    <t>03/1048/2023</t>
  </si>
  <si>
    <t>R$ 894,00 FIXOS MENSAIS.</t>
  </si>
  <si>
    <t>MANUTENÇÃO PREVENTIVA E CORRETIVA DO SERVIDOR REMOTO, ROTEADOR DE AUTENTICAÇÃO, SOFTWARE E ASSISTENCIA REMOTA.</t>
  </si>
  <si>
    <t>03/1047/2023</t>
  </si>
  <si>
    <t>CONFORME TABELA DE VALORES CONTRATADOS. COMPÕE A PRESTAÇÃO DE SERVIÇOS 42 ITENS DE  GUARDA DE DOCUMENTOS.</t>
  </si>
  <si>
    <t>PRESTAÇÃO DE SERVIÇOS DE GUARDA DE DOCUMENTOS.</t>
  </si>
  <si>
    <t>IMATEC IMAGEM E TECNOLOGIA LTDA</t>
  </si>
  <si>
    <t>03/1008/2024</t>
  </si>
  <si>
    <t>CONFORME TABELA DE VALORES CONTRATADOS. COMPÕE A PRESTAÇÃO DE SERVIÇOS 43 ITENS DE  GUARDA DE DOCUMENTOS.</t>
  </si>
  <si>
    <t>01/07/23 À 31/07/24</t>
  </si>
  <si>
    <t>03/1008/2023</t>
  </si>
  <si>
    <t>06 PARCELAS DE R$ 4.062,96;
24 PARCELAS DE 1.580,85 MENSAL.</t>
  </si>
  <si>
    <t>15/03/24 Á15/03/26</t>
  </si>
  <si>
    <t>PRESTAÇÃO DE SERVIÇOS DE ACREDITAÇÃO - ONA - AVALIAÇÃO PARA CERTIFICAÇÃO E MANUTENÇÃO.</t>
  </si>
  <si>
    <t>IBES INSTITUTO BRASILEIRO PARA EXCELÊNCIA  EM SAÚDE LTDA</t>
  </si>
  <si>
    <t>06 PARCELAS DE R$ 3.317,46;
24 PARCELAS DE 1.231,37 MENSAL.</t>
  </si>
  <si>
    <t>16/03/21 Á15/03/24</t>
  </si>
  <si>
    <t>PRESTAÇÃO DE SERVIÇOS DE ACREDITAÇÃO - ONA.</t>
  </si>
  <si>
    <t>IBES INSTITUTO BRASILEIRO PARA EXCELÊNCIA SAÚDE LTDA</t>
  </si>
  <si>
    <t>01/12/21 Á 31/05/24</t>
  </si>
  <si>
    <t>PRESTAÇÃO DE SERVIÇOS DISPONIBILIZAÇÃO DA PLATAFORMA ELETRONICA DE COMPRAS.</t>
  </si>
  <si>
    <t>HS COMPRAS COLETIVAS E TECNOLOGIA LTDA</t>
  </si>
  <si>
    <t>03/1049/2021</t>
  </si>
  <si>
    <t>R$ 2.750,00 FIXOS MENSAIS.
A PARTIR DE 11/09/2024: R$ 2.810,50 FIXOS MENSAIS.</t>
  </si>
  <si>
    <t>11/09/23 À 30/06/25</t>
  </si>
  <si>
    <t>LOCAÇÃO DE EQUIPAMENTO DE OFTALMOLOGIA.</t>
  </si>
  <si>
    <t>H.T.C. SERVIÇOS HOSPITALARES LTDA. - ME</t>
  </si>
  <si>
    <t>03/2044/2023</t>
  </si>
  <si>
    <t>PLASTIFICAÇÃO A4 - R$ 3,50, XEROX A4 PRETO E BRANCO - R$ 0,20, XEROX A4 COLORIDO - R$ 1,50, ENCADERNAÇÕES COM ESPITAL ATÉ 50 FOLHAS - R$ 3,00; ATÉ 150 FOLHAS - R$ 4,50; E ACIMA DE 150 FOLHAS - R$ 5,50.</t>
  </si>
  <si>
    <t>20/03/23 À 19/03/24</t>
  </si>
  <si>
    <t>SERVIÇOS DE PLASTIFICAÇÃO A4, XEROX A4 PRETO E BRANCO, XEROX A4 COLORIDO E ENCADERNAÇÕES.</t>
  </si>
  <si>
    <t>H.R.E. GROH - COPIADORA</t>
  </si>
  <si>
    <t>03/1036/2023</t>
  </si>
  <si>
    <t>R$ 4.367,00 FIXOS MENSAIS.</t>
  </si>
  <si>
    <t>02/12/19 À 01/12/25</t>
  </si>
  <si>
    <t>LICENCIAMENTO DE SISTEMA PARA SOLUÇÃO DE DEMANDA E ESTOQUES.</t>
  </si>
  <si>
    <t>GTPLAN PRESTAÇÃO DE SERVIÇOS DE INFORMATICA - 
VMISAÚDE SERVIÇOS DE INFORMÁTICA LTDA.</t>
  </si>
  <si>
    <t>R$ 5.000,00 FIXOS MENSAIS.</t>
  </si>
  <si>
    <t>17/05/24 À 30/06/25</t>
  </si>
  <si>
    <t>LOCAÇÃO DE IMÓVEL – GALPÃO 03 - LOCAÇÃO DE GALPÃO PARA GUARDA DE BENS INSERVÍVEIS DO HRVP.</t>
  </si>
  <si>
    <t>GROTHE &amp; LIMA IMÓVEIS LTDA.</t>
  </si>
  <si>
    <t>R$ 4.823,20 FIXOS MENSAIS.</t>
  </si>
  <si>
    <t>18/10/23 À 16/05/24</t>
  </si>
  <si>
    <t>CONFORME TABELA DE VALORES CONTRATADOS.COMPÕE A PRESTAÇÃO DE SERVIÇOS 21  INSUMOS E 05 APARELHOS EM  COMODATO PARA A REALIZAÇÃO DE ROTINA DE IMUNOHEMATOLOGIA.</t>
  </si>
  <si>
    <t>01/11/23 À 30/06/25</t>
  </si>
  <si>
    <t>FORNECIMENTO DE MATERIAIS PARA ROTINAS IMUNOHEMATOLOGIA.</t>
  </si>
  <si>
    <t>GRIFOLS BRASIL LTDA</t>
  </si>
  <si>
    <t>03/2021/2023</t>
  </si>
  <si>
    <t xml:space="preserve">R$ 0,67 /DOSE DE CAFÉ CURTO, LONGO OU CHÁ;
R$ 1,34/DOSE BEBIDAS SOLÚVEIS. </t>
  </si>
  <si>
    <t>FORNECIMENTO DE CAFÉ.</t>
  </si>
  <si>
    <t>GRAN COFFE COM. LOCAÇÃO E SERVIÇOS LTDA.</t>
  </si>
  <si>
    <t>03/2004/2024</t>
  </si>
  <si>
    <t xml:space="preserve">R$ 0,64 /DOSE DE CAFÉ CURTO, LONGO OU CHÁ;
R$ 1,28/DOSE BEBIDAS SOLÚVEIS. </t>
  </si>
  <si>
    <t>03/2004/2023</t>
  </si>
  <si>
    <t>R$ 0,06 POR EXAME CADASTRADO NO SISTEMA.</t>
  </si>
  <si>
    <t>LICENCIAMENTO E MANUTENÇÃO DE SOFTWARE  REFERENTE  A SISTEMA DE GERENCIAMENTO LABORATORIAL.</t>
  </si>
  <si>
    <t>GESLAB SISTEMAS LTDA ME.</t>
  </si>
  <si>
    <t>02/2006/2016</t>
  </si>
  <si>
    <t>R$ 2.300,00 FIXOS MENSAIS.</t>
  </si>
  <si>
    <t>MANUTENÇÃO PREVENTIVA DE GERADORES.</t>
  </si>
  <si>
    <t>GERA TECH GERADORES E ELETROTECNICA LTDA</t>
  </si>
  <si>
    <t>03/1049/2023</t>
  </si>
  <si>
    <t>CONFORME TABELA DE VALORES CONTRATADOS.COMPÕE A PRESTAÇÃO DE SERVIÇOS 46 ITENS PARA PROCESSAMENTO E 22 ITENS PARA PREPARAÇÃO DE PRODUTOS PARA FORNECIMENTO DE HEMOCOMPONENTES.</t>
  </si>
  <si>
    <t>01/06/23 À 31/05/28</t>
  </si>
  <si>
    <t>FORNECIMENTO DE SANGUE E/OU HEMOCOMPONENTES.</t>
  </si>
  <si>
    <t>FUNDAÇÃO HEMOCENTRO DE RIBEIRÃO PRETO</t>
  </si>
  <si>
    <t>56/2018</t>
  </si>
  <si>
    <t>R$ 29.881,60  FIXOS MENSAIS. A PARTIR DE 07/2024: R$ 31.054,83 FIXOS MENSAIS.</t>
  </si>
  <si>
    <t>24/05/22 À 30/06/25</t>
  </si>
  <si>
    <t>LOCAÇÃO DE MÁQUINAS DE HEMODIÁLISE.</t>
  </si>
  <si>
    <t>FRESENIUS MEDICAL CARE LTDA.</t>
  </si>
  <si>
    <t>0-202208333</t>
  </si>
  <si>
    <t>R$ 26.366,67 FIXOS MENSAIS.</t>
  </si>
  <si>
    <t>27/12/24 À 26/12/27</t>
  </si>
  <si>
    <t>3146-24</t>
  </si>
  <si>
    <t>R$  17.652,84 FIXOS MENSAIS.</t>
  </si>
  <si>
    <t>09/09/19 À 26/12/24</t>
  </si>
  <si>
    <t>445-19</t>
  </si>
  <si>
    <t>R$ 7.597,65 FIXOS MENSAIS.</t>
  </si>
  <si>
    <t>12/09/19 À 26/12/24</t>
  </si>
  <si>
    <t>301-19</t>
  </si>
  <si>
    <t>R$ 12.000,00 FIXOS MENSAIS.</t>
  </si>
  <si>
    <t>06/02/23 À 05/02/25</t>
  </si>
  <si>
    <t>PRESTAÇÃO DE SERVIÇOS EM MÃO DE OBRA ESPECIALIZADA PARA ATENDIMENTO AS NECESSIDADES QUE ENVOLVAM A NR-04.</t>
  </si>
  <si>
    <t>FOCUS SAÚDE E SEGURANÇA INTEGRADA LTDA.</t>
  </si>
  <si>
    <t>03/1033/2023</t>
  </si>
  <si>
    <t>R$ 3.500,00 POR CADA PARECER PERICIAL.
R$ 2.400,00 POR CADA PARECER CONSUBSTANCIADO.</t>
  </si>
  <si>
    <t>01/03/23  À 28/02/25</t>
  </si>
  <si>
    <t>PRESTAÇÃO DE SERVIÇOS DE ASSISTÊNCIA TÉCNICAS PERICIAIS.</t>
  </si>
  <si>
    <t>03/1040/2023</t>
  </si>
  <si>
    <t>R$ 4.800,00 FIXOS MENSAIS.</t>
  </si>
  <si>
    <t>01/01/24 Á 30/12/25</t>
  </si>
  <si>
    <t>PRESTAÇÃO DE SERVIÇOS EM IMPLANTAÇÃO DA SOLUÇÃO  DE COMUNICAÇÃO DE SERVIDORES PROFEX PARA O GERENCIAMENTO DA CONEXÃO DE INTERNET BALANCEADA, SERVIDOR DE PROXY, FIREWALL, E-MAIL E MONITORAMENTO DOS SERVIDORES DE COMUNICAÇÃO.</t>
  </si>
  <si>
    <t>FLOWTI TECNOLOGIA LTDA.</t>
  </si>
  <si>
    <t>03/1062/2024</t>
  </si>
  <si>
    <t>R$ 6.100,00 FIXOS MENSAIS.</t>
  </si>
  <si>
    <t>01/12/23 Á 30/06/25</t>
  </si>
  <si>
    <t>PRESTAÇÃO  DE SERVIÇOS EM ADMINISTRAÇÃO E MONITORAMENTO NO BANCO DE DADOS ORACLE/CLOUD MENSAL E BACKUP.</t>
  </si>
  <si>
    <t>03/1061/2023</t>
  </si>
  <si>
    <t>R$ 9.720,63 FIXOS MENSAIS.</t>
  </si>
  <si>
    <t>01/06/23 À 31/05/25</t>
  </si>
  <si>
    <t>MANUTENÇÃO PREVENTIVA E CALIBRAÇÃO DOS EQUIPAMENTOS MÉDICO HOSPITALARES DO HRVP.</t>
  </si>
  <si>
    <t>ENGEHEALTH SOLUÇÕES LTDA</t>
  </si>
  <si>
    <t>03/1050/2023</t>
  </si>
  <si>
    <t>R$ 25.020,00 DIVIDIDOS EM  9 PARCELAS FIXAS  MENSAIS DE R$ 2.780,00.</t>
  </si>
  <si>
    <t>01/05/24 Á 31/05/25</t>
  </si>
  <si>
    <t>PRESTAÇÃO DE SERVIÇOS EM QUALIFICAÇÃO TÉRMICA E CALIBRAÇÃO DE EQUIPAMENTOS: AUTOCLAVES, TERMODESINFECTORAS E LAVADORAS ULTRASSÔNICA.</t>
  </si>
  <si>
    <t>EMPTEQ SERVICE COMÉRCIO E PRESTAÇÃO DE SERVIÇOS DE MANUTENÇÃO DE EQUIPAMENTOS LTDA-EPP.</t>
  </si>
  <si>
    <t>03/1065/2024</t>
  </si>
  <si>
    <t>CONFORME TARIFAS DE PREÇOS E SERVIÇOS NACIONAIS.</t>
  </si>
  <si>
    <t>10/09/15 À 10/09/25</t>
  </si>
  <si>
    <t>PRESTAÇÃO DE SERVIÇOS  DE CORRESPONDÊNCIA.</t>
  </si>
  <si>
    <r>
      <t xml:space="preserve">EMPRESA BRASILEIRA DE CORREIOS E TELÉGRAFOS – </t>
    </r>
    <r>
      <rPr>
        <b/>
        <sz val="10"/>
        <rFont val="Verdana"/>
        <family val="2"/>
      </rPr>
      <t>CORREIOS</t>
    </r>
  </si>
  <si>
    <t>R$ 3.501,27 FIXOS MENSAIS.</t>
  </si>
  <si>
    <t>01/04/24 Á 30/06/25</t>
  </si>
  <si>
    <t>MANUTENÇÃO PREVENTIVA E CORRETIVA DOS ELEVADORES.</t>
  </si>
  <si>
    <t>ELEVADORES ATLAS SCHINDLER LTDA</t>
  </si>
  <si>
    <t>S/Nº</t>
  </si>
  <si>
    <t>R$ 3.340,27 FIXOS MENSAIS.</t>
  </si>
  <si>
    <t>01/04/23 Á 31/03/24</t>
  </si>
  <si>
    <t>CONFORME TABELA SUS.</t>
  </si>
  <si>
    <t>FORNECIMENTO EM CONSIGNAÇÃO DE MATERIAS CIRÚRGICOS.</t>
  </si>
  <si>
    <t>DPM VALE COMERCIO DE PRODUTOS CIRURGICOS LTDA</t>
  </si>
  <si>
    <t>03/2001/2024</t>
  </si>
  <si>
    <t>FORNECIMENTO E CONSIGNAÇÃO</t>
  </si>
  <si>
    <t>01/07/22 Á 30/06/24</t>
  </si>
  <si>
    <t>03/2001/2023</t>
  </si>
  <si>
    <t>R$ 6.000,00 FIXOS MENSAIS.</t>
  </si>
  <si>
    <t>01/11/23 Á 30/06/25</t>
  </si>
  <si>
    <t>PRESTAÇÃO SE SERVIÇOS DE MANUTENÇÃO  PREVENTIVA, CORRETIVA E CALIBRAÇÃO DE 10 VENTILADORES, MARCA BENNETT, MODELO 840.</t>
  </si>
  <si>
    <t>DJ MIRANDA E COMPANHIA LTDA.</t>
  </si>
  <si>
    <t>03/1059/2023</t>
  </si>
  <si>
    <t xml:space="preserve"> 01/09/24 À 30/06/25</t>
  </si>
  <si>
    <t>FORNECIMENTO DE REAGENTES PARA EQUIPAMENTOS BACT ALERT E IMPRESSORAS - LABORATÓRIO DE ANÁLISES CLÍNICAS.</t>
  </si>
  <si>
    <t>CQC TECNOLOGIA EM SISTEMA DIAGNÓSTICO LTDA.</t>
  </si>
  <si>
    <t>03/2011/2024</t>
  </si>
  <si>
    <t xml:space="preserve"> 01/07/23 À 31/08/24</t>
  </si>
  <si>
    <t>03/2011/2023</t>
  </si>
  <si>
    <t>CONFORME TABELA DE VALORES  CONTRATADOS. COMPÕE A PRESTAÇÃO DE SERVIÇOS 15 ITENS PARA REALIZAÇÃO DE EXAMES LABORATORIAIS E MATERIAIS PARA IMPRESSORA.</t>
  </si>
  <si>
    <t>FORNECIMENTO DE REAGENTES PARA EQUIPAMENTOS VITEK E IMPRESSORAS - LABORATÓRIO DE ANÁLISES CLÍNICAS.</t>
  </si>
  <si>
    <t>03/2009/2024</t>
  </si>
  <si>
    <t>03/2009/2023</t>
  </si>
  <si>
    <t>R$ 4.350,00 FIXOS MENSAIS.</t>
  </si>
  <si>
    <t xml:space="preserve"> 01/07/24 À 30/06/25</t>
  </si>
  <si>
    <t>LOCAÇÃO DE EQUIPAMENTOS VITEK - LABORATÓRIO DE ANÁLISES CLÍNICAS.</t>
  </si>
  <si>
    <t>03/2008/2024</t>
  </si>
  <si>
    <t xml:space="preserve"> 01/07/23 À 30/06/24</t>
  </si>
  <si>
    <t>03/2008/2023</t>
  </si>
  <si>
    <t>R$ 2.400,44 FIXOS MENSAIS.</t>
  </si>
  <si>
    <t>LOCAÇÃO DE EQUIPAMENTOS BACT ALERT - LABORATÓRIO DE ANÁLISES CLÍNICAS..</t>
  </si>
  <si>
    <t>03/2010/2024</t>
  </si>
  <si>
    <t>03/2010/2023</t>
  </si>
  <si>
    <t>15/10/23 Á 30/06/25</t>
  </si>
  <si>
    <t>FORNECIMENTO E CONSIGNAÇÃO DE MATERIAS CIRÚRGICOS.</t>
  </si>
  <si>
    <t>CORTICAL VALE COMÉRCIO DE PRODUTOS CIRÚRGICOS LTDA</t>
  </si>
  <si>
    <t>03/2000/2023</t>
  </si>
  <si>
    <t>R$ 13.000,00 FIXOS MENSAIS;
R$ 1,00 POR IMPRESSÃO EXCEDENTE.</t>
  </si>
  <si>
    <t>LOCAÇÃO DE EQUIPAMENTOS DE INFORMÁTICA E SOFTWARE, PARA IMPRESSÃO DE EXAMES DE RAIO X E TOMOGRAFIA.</t>
  </si>
  <si>
    <t>COP FAC MAQUINAS LTDA.</t>
  </si>
  <si>
    <t>03/2023/2024</t>
  </si>
  <si>
    <t>03/2023/2023</t>
  </si>
  <si>
    <t>R$ 7.281,71 FIXOS MENSAIS.</t>
  </si>
  <si>
    <t>CONTROLE DE QUALIDADE EM ANÁLISES CLÍNICAS.</t>
  </si>
  <si>
    <t>CONTROL LAB CONTROLE DE QUALIDADE PARA LABORATÓRIO LTDA</t>
  </si>
  <si>
    <t>R$ 3.722,15 FIXOS MENSAIS.</t>
  </si>
  <si>
    <t>R$ 280,00 POR CAÇAMBA LOCADA DO DECORRER DO MÊS.</t>
  </si>
  <si>
    <t>01/03/24 À 30/06/25</t>
  </si>
  <si>
    <t>LOCAÇÃO DE CAÇAMBAS.</t>
  </si>
  <si>
    <t>CONSTRUCAL SERVIÇOS E LOCAÇÕES LTDA.</t>
  </si>
  <si>
    <t>03/2025/2024</t>
  </si>
  <si>
    <t>R$ 5,5295 KG (VARIÁVEL DURANTE A VIGÊNCIA DI CONTRATO.</t>
  </si>
  <si>
    <t>FORNECIMENTO DE GPL.</t>
  </si>
  <si>
    <t>CONSIGAZ DISTRIBUIDORA DE GÁS LTDA.</t>
  </si>
  <si>
    <t>1258/2024</t>
  </si>
  <si>
    <t>R$ 6,4502 KG (VARIÁVEL DURANTE A VIGÊNCIA DI CONTRATO.</t>
  </si>
  <si>
    <t>01/09/22 À 31/08/24</t>
  </si>
  <si>
    <t>177/2022</t>
  </si>
  <si>
    <t>R$ 1.899,26 FIXOS MENSAIS.</t>
  </si>
  <si>
    <t>09/05/24 À 05/05/25</t>
  </si>
  <si>
    <t>MANUTENÇÃO DE ELEVADORES.</t>
  </si>
  <si>
    <t xml:space="preserve">CONEXÃO ELEVADORES LTDA </t>
  </si>
  <si>
    <t>03/1043/2024</t>
  </si>
  <si>
    <t>R$ 1.780,00 FIXOS MENSAIS.</t>
  </si>
  <si>
    <t>11/05/23 À 10/05/24</t>
  </si>
  <si>
    <t>R$ 100,00 POR CADA EXAME DE MAMOGRAFIA .</t>
  </si>
  <si>
    <t>REALIZAÇÃO DE EXAMES DE MAMOGRAFIA.</t>
  </si>
  <si>
    <t>CLINICA RADIOLÓGICA DR. RENE DE MOURA LTDA.</t>
  </si>
  <si>
    <t>03/1020/2023</t>
  </si>
  <si>
    <t>06/11/24 À 30/06/25</t>
  </si>
  <si>
    <t>REALIZAÇÃO DE EXAMES DE DIAGNÓSTICO POR IMAGEM.</t>
  </si>
  <si>
    <t>03/1021/2024</t>
  </si>
  <si>
    <t>CONFORME TABELA DE VALORES  CONTRATADOS. COMPÕE A PRESTAÇÃO DE SERVIÇOS  34 EXAMES EM DIAGNÓSTICO POR  IMAGEM.</t>
  </si>
  <si>
    <t>03/1021/2023</t>
  </si>
  <si>
    <t>R$ 554,00 POR CADA SESSÃO.
R$ 831,00 POR CADA SESSÃO PACIENTES COM NECESSIDADES ESPECIAIS .
R$ 1.108,00 POR CADA SESSÃO PACIENTES EM CONDIÇÃO DE ISOLAMENTO.</t>
  </si>
  <si>
    <t>PRESTAÇÃO DE SERVIÇOS  MÉDICOS DE TRATAMENTO POR OXIGENOTERAPIA HIPERBÁRICA.</t>
  </si>
  <si>
    <t>CLINICA HIPERBÁRICA TAUBATÉ LTDA</t>
  </si>
  <si>
    <t>03/1003/2024</t>
  </si>
  <si>
    <t>R$ 500,00 POR CADA SESSÃO.</t>
  </si>
  <si>
    <t>R$ 15,30 A UNIDADE DE  EQUIPO COMPACT ELLA SPIKE PONTA CRUZ.</t>
  </si>
  <si>
    <t>COMODATO DE BOMBAS DE INFUSÃO E FORNECIMENTO DE EQUIPO .</t>
  </si>
  <si>
    <t>CIRÚRGICA SÃO JOSÉ LTDA</t>
  </si>
  <si>
    <t>03/2027/2024</t>
  </si>
  <si>
    <t>R$ 11,10 A UNIDADE DE  EQUIPO COMPACT ELLA SPIKE PONTA CRUZ. A PARTIR DE 07/2023: R$ 13,55.</t>
  </si>
  <si>
    <t>27/01/21 Á 30/06/24</t>
  </si>
  <si>
    <t>R$ 1.392,27 FIXOS MENSAIS.
A PARTIR DE 11/2024: R$ 1.392,27 FIXOS MENSAIS.</t>
  </si>
  <si>
    <t>01/12/23 À 30/06/25</t>
  </si>
  <si>
    <t>MANUTENÇÃO PREVENTIVA E CORRETIVA DO MICROSCÓPIO CIRÚRGICO.</t>
  </si>
  <si>
    <t>CARL ZEISS DO BRASIL LTDA</t>
  </si>
  <si>
    <t>03/1028/2023</t>
  </si>
  <si>
    <t>R$ 340,20 + COPARTICIPAÇÃO POR BENEFICIÁRIO.</t>
  </si>
  <si>
    <t>PLANO DE SAÚDE PARA FUNCIONÁRIOS.
CO-PARTICIPAÇÃO: CONSULTA/PROCEDIMENTO 30% DA TABELA ANS. DEPENDENTES: 100% DA MENSALIDADE E CO-PARTICIPAÇÃO.</t>
  </si>
  <si>
    <t>BENEFICÊNCIA CAMILIANA DO SUL</t>
  </si>
  <si>
    <t>CONFORME TABELA DE VALORES CONTRATADOS. COMPÕE A PRESTAÇÃO DE SERVIÇOS 61 ITENS PARA REALIZAÇÃO DE TERAPIA RENAL.</t>
  </si>
  <si>
    <t>21/04/27 - RENOVAÇÃO AUTOMÁTICA A CADA 3 ANOS</t>
  </si>
  <si>
    <t xml:space="preserve">FORNECIMENTO (DIÁLISE PERITONEAL). </t>
  </si>
  <si>
    <t xml:space="preserve">BAXTER HOSPITALAR LTDA </t>
  </si>
  <si>
    <t>R$ 1.985,38 FIXOS MENSAIS.</t>
  </si>
  <si>
    <t>CONTROLE PROFISSIONAL DE PRAGAS URBANAS.</t>
  </si>
  <si>
    <t>B. N. CONTROLE DE PRAGAS LTDA.</t>
  </si>
  <si>
    <t>03/1044/2024</t>
  </si>
  <si>
    <t>R$ 1.855,50 FIXOS MENSAIS.</t>
  </si>
  <si>
    <t>03/1044/2023</t>
  </si>
  <si>
    <t>R$ 615,00 FIXOS MENSAIS.</t>
  </si>
  <si>
    <t>01/08/23 À 30/06/25</t>
  </si>
  <si>
    <t>MANUTENÇÃO E VALIDAÇÃO DAS CAPELAS DE FLUXO LAMINAR.</t>
  </si>
  <si>
    <t>ARIDELCIO DOMENEGHETTI JUNIOR CERTIFICAÇÃO DE AMBIENTES LTDA.</t>
  </si>
  <si>
    <t>03/1051/2023</t>
  </si>
  <si>
    <t>R$ 3,86 KG PROCESSAMENTO DE ROUPA COM LOCAÇÃO DE ENXOVAL E CONTROLE E R$ 2,68 SERVIÇO DE LAVAGEM  DE MOD E PANO DE CHÃO. A PARTIR DE 16/09/2024: R$ 4,00 KG ROUPA LOCADA E R$ 2,78 KG ROUPA HIGIENIZADA.</t>
  </si>
  <si>
    <t>01/09/21 Á 31/08/26</t>
  </si>
  <si>
    <t>FORNECIMENTO DE ENXOVAL HIGIENIZADO.</t>
  </si>
  <si>
    <t>AQUALAV SERVICOS DE HIGIENIZACAO LTDA</t>
  </si>
  <si>
    <t>MANUTENÇÃO: R$ 8.835,39 FIXOS MENSAIS E A PARTIR DE 10/2024 -  R$ 9.196,85 FIXOS MENSAIS.</t>
  </si>
  <si>
    <t>30/09/25 - RENOVAÇÃO AUTOMÁTICA A CADA 12 MESES</t>
  </si>
  <si>
    <t>LICENÇA DE USO E MANUTENÇÃO DE SOFTWARE PARA GESTÃO DO SETOR  DE DEPARTAMENTO PESSOAL.</t>
  </si>
  <si>
    <t>APDATA DO BRASIL SOFTWARE LTDA.</t>
  </si>
  <si>
    <t>826/10</t>
  </si>
  <si>
    <t>R$ 50,00 FIXOS MENSAIS.</t>
  </si>
  <si>
    <t>10/10/2023 À 09/10/2025 - RENOVAÇÃO AUTOMÁTICA A CADA 12 MESES</t>
  </si>
  <si>
    <t>SERVIÇOS DE  PLANO IP FIXO.</t>
  </si>
  <si>
    <t>AOWIN TELECOM LTDA.</t>
  </si>
  <si>
    <t>R$ 299,90 FIXOS MENSAIS.</t>
  </si>
  <si>
    <t>SERVIÇOS DE INTERNET (LINK DEDICADO).</t>
  </si>
  <si>
    <t xml:space="preserve">AOWIN TELCOM LTDA </t>
  </si>
  <si>
    <t>CONFORME TABELA DE VALORES  CONTRATADOS. COMPÕE A PRESTAÇÃO DE SERVIÇOS 90 ITENS PARA ESTERILIZAÇÃO.</t>
  </si>
  <si>
    <t>ESTERILIZAÇÃO A ÓXIDO DE ETILENO EM ARTIGOS PARA USO MÉDICO HOSPITALAR.</t>
  </si>
  <si>
    <t>ALVES LIMA COMÉRCIO DE ESTERILIZAÇÃO DE MATERIAIS MÉDICOS LTDA.</t>
  </si>
  <si>
    <t>03/1029/2024</t>
  </si>
  <si>
    <t>01/12/23 À 30/11/24</t>
  </si>
  <si>
    <t>03/1029/2023</t>
  </si>
  <si>
    <t>R$ 1.250,00 MENSAIS REF. PLANO DE AUTOMAÇÃO COM 12 USUÁRIOS .
A PARTIR DE 01/10/2024 - R$ 1.297,80 MENSAIS.</t>
  </si>
  <si>
    <t>LICENCIAMENTO DE SOFTWARE E PRESTAÇÃO DE SERVIÇOS RELACIONADOS PARA AUTOMATIZAÇÃO DA GESTÃO DA MANUTENÇÃO DE AR CONDICIONADO.</t>
  </si>
  <si>
    <t>AGIVIS SISTEMAS LTDA</t>
  </si>
  <si>
    <t>R$ 9.174,82 FIXOS MENSAIS.</t>
  </si>
  <si>
    <t>25/11/19 Á 11/10/24</t>
  </si>
  <si>
    <t>ASSISTÊNCIA TÉCNICA EM MANUTENÇÃO  CORRETIVA E PREVENTIVA DOS EQUIPAMENTOS DIGITALIZADORES DE IMAGEM.</t>
  </si>
  <si>
    <t>AGFA HEALTHCARE BRASIL IMPORTAÇÃO E SERVIÇOS LTDA</t>
  </si>
  <si>
    <t>02/1074/2019</t>
  </si>
  <si>
    <t>R$ 1.500,00 FIXOS MENSAIS.</t>
  </si>
  <si>
    <t>10/11/24 À 30/06/25</t>
  </si>
  <si>
    <t>SERVIÇOS  DE COMUNICAÇÃO SOCIAL</t>
  </si>
  <si>
    <t>ACTIVA CONSULTORIA DE COMUNICAÇÃO EMPRESARIAL LTDA.</t>
  </si>
  <si>
    <t>03/1070/2024</t>
  </si>
  <si>
    <t>R$ 6.500,00 FIXOS MENSAIS.</t>
  </si>
  <si>
    <t>MANUTENÇÃO PREVENTIVA E CORRETIVA DOS EQUIPAMENTOS DE NUTRIÇÃO E DIETÉTICA</t>
  </si>
  <si>
    <t>ACR INSTALAÇÃO E MANUTENÇÃO INDUSTRIAL LTDA ME</t>
  </si>
  <si>
    <t>03/1004/2024</t>
  </si>
  <si>
    <t>R$4.400,00 FIXOS MENSAIS.</t>
  </si>
  <si>
    <t>03/1004/2023</t>
  </si>
  <si>
    <t>R$ 44.190,00 FIXOS MENSAIS.</t>
  </si>
  <si>
    <t>SERVIÇOS TERCEIRIZADOS DE BOMBEIRO CIVIL</t>
  </si>
  <si>
    <t>ACAZ SERVIÇOS ESPECIALIZADOS TERCEIRIZADOS LTDA.</t>
  </si>
  <si>
    <t>03/1045/2024</t>
  </si>
  <si>
    <t>R$ 41.902,00 FIXOS MENSAIS.</t>
  </si>
  <si>
    <t>03/1045/2023</t>
  </si>
  <si>
    <t>R$ 14.250,00 FIXOS MENSAIS.</t>
  </si>
  <si>
    <t>01/01/24 À 31/12/25</t>
  </si>
  <si>
    <t>PRESTAÇÃO DE SERVIÇOS TÉCNICOS DE ARQUITETURA E ENGENHARIA.</t>
  </si>
  <si>
    <t>3F CAMPOS ARQUITETURA E ENGENHARIA LTDA.</t>
  </si>
  <si>
    <t>03/1058/2024</t>
  </si>
  <si>
    <t>OBSERVAÇÃO</t>
  </si>
  <si>
    <t>VALOR PAGO NO EXERCÍCIO  (2024)</t>
  </si>
  <si>
    <t>OBJETO</t>
  </si>
  <si>
    <t>DATA DA ASSINATURA</t>
  </si>
  <si>
    <t>TIPO</t>
  </si>
  <si>
    <t>STATUS
DO
CONTRATO</t>
  </si>
  <si>
    <t>SBSC - Hospital Regional do Vale do Paraíba                                                                                       Contratos de Prestação de Serviços de Terceiros/2024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</si>
</sst>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&quot;R$ &quot;* #,##0.00_-;&quot;-R$ &quot;* #,##0.00_-;_-&quot;R$ &quot;* \-??_-;_-@_-"/>
    <numFmt numFmtId="165" formatCode="d/m/yyyy"/>
    <numFmt numFmtId="166" formatCode="_(* #,##0.00_);_(* \(#,##0.00\);_(* &quot;-&quot;??_);_(@_)"/>
    <numFmt numFmtId="167" formatCode="_(* #,##0.00_);_(* \(#,##0.00\);_(* \-??_);_(@_)"/>
    <numFmt numFmtId="168" formatCode="#,##0.00\ ;&quot; (&quot;#,##0.00\);\-#\ ;@\ "/>
    <numFmt numFmtId="169" formatCode="&quot; R$ &quot;#,##0.00\ ;&quot; R$ (&quot;#,##0.00\);&quot; R$ -&quot;#\ ;@\ "/>
    <numFmt numFmtId="170" formatCode="dd/mm/yy;@"/>
    <numFmt numFmtId="171" formatCode="dd/mm/yy"/>
  </numFmts>
  <fonts count="2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color theme="10"/>
      <name val="Verdana"/>
      <family val="2"/>
    </font>
    <font>
      <sz val="10"/>
      <color rgb="FFFF0000"/>
      <name val="Verdana"/>
      <family val="2"/>
    </font>
    <font>
      <b/>
      <sz val="10"/>
      <color indexed="12"/>
      <name val="Verdana"/>
      <family val="2"/>
    </font>
    <font>
      <b/>
      <sz val="10"/>
      <color rgb="FFFF0000"/>
      <name val="Verdana"/>
      <family val="2"/>
    </font>
    <font>
      <sz val="10"/>
      <color indexed="10"/>
      <name val="Verdana"/>
      <family val="2"/>
    </font>
    <font>
      <b/>
      <sz val="18"/>
      <name val="Verdana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27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164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6" applyNumberFormat="0" applyAlignment="0" applyProtection="0"/>
    <xf numFmtId="0" fontId="10" fillId="0" borderId="7" applyNumberFormat="0" applyFill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1" fillId="21" borderId="6" applyNumberFormat="0" applyAlignment="0" applyProtection="0"/>
    <xf numFmtId="0" fontId="12" fillId="22" borderId="0" applyNumberFormat="0" applyBorder="0" applyAlignment="0" applyProtection="0"/>
    <xf numFmtId="164" fontId="3" fillId="0" borderId="0" applyFill="0" applyBorder="0" applyAlignment="0" applyProtection="0"/>
    <xf numFmtId="0" fontId="2" fillId="0" borderId="0"/>
    <xf numFmtId="0" fontId="2" fillId="0" borderId="0"/>
    <xf numFmtId="0" fontId="4" fillId="0" borderId="0"/>
    <xf numFmtId="0" fontId="2" fillId="0" borderId="0"/>
    <xf numFmtId="0" fontId="2" fillId="23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2" borderId="9" applyNumberFormat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167" fontId="2" fillId="0" borderId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168" fontId="2" fillId="0" borderId="0" applyFill="0" applyBorder="0" applyAlignment="0" applyProtection="0"/>
    <xf numFmtId="169" fontId="2" fillId="0" borderId="0" applyFill="0" applyBorder="0" applyAlignment="0" applyProtection="0"/>
    <xf numFmtId="0" fontId="4" fillId="0" borderId="0"/>
    <xf numFmtId="0" fontId="1" fillId="0" borderId="0"/>
  </cellStyleXfs>
  <cellXfs count="89">
    <xf numFmtId="0" fontId="0" fillId="0" borderId="0" xfId="0"/>
    <xf numFmtId="0" fontId="19" fillId="0" borderId="0" xfId="0" applyFont="1" applyFill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164" fontId="20" fillId="2" borderId="2" xfId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64" fontId="19" fillId="0" borderId="2" xfId="1" applyFont="1" applyFill="1" applyBorder="1" applyAlignment="1" applyProtection="1">
      <alignment vertical="center" wrapText="1"/>
    </xf>
    <xf numFmtId="164" fontId="19" fillId="0" borderId="2" xfId="1" applyFont="1" applyFill="1" applyBorder="1" applyAlignment="1" applyProtection="1">
      <alignment horizontal="left" vertical="center" wrapText="1"/>
    </xf>
    <xf numFmtId="164" fontId="19" fillId="0" borderId="12" xfId="1" applyFont="1" applyFill="1" applyBorder="1" applyAlignment="1" applyProtection="1">
      <alignment vertical="center" wrapText="1"/>
    </xf>
    <xf numFmtId="164" fontId="19" fillId="0" borderId="2" xfId="1" applyFont="1" applyFill="1" applyBorder="1" applyAlignment="1" applyProtection="1">
      <alignment horizontal="justify" vertical="center" wrapText="1"/>
    </xf>
    <xf numFmtId="0" fontId="19" fillId="0" borderId="0" xfId="0" applyFont="1" applyFill="1" applyBorder="1" applyAlignment="1">
      <alignment horizontal="center" vertical="center" wrapText="1"/>
    </xf>
    <xf numFmtId="164" fontId="19" fillId="0" borderId="2" xfId="1" applyFont="1" applyFill="1" applyBorder="1" applyAlignment="1" applyProtection="1">
      <alignment horizontal="center" vertical="center" wrapText="1"/>
    </xf>
    <xf numFmtId="0" fontId="19" fillId="0" borderId="2" xfId="0" quotePrefix="1" applyFont="1" applyFill="1" applyBorder="1" applyAlignment="1">
      <alignment horizontal="center" vertical="center" wrapText="1"/>
    </xf>
    <xf numFmtId="0" fontId="21" fillId="0" borderId="0" xfId="63" applyFont="1" applyAlignment="1">
      <alignment wrapText="1"/>
    </xf>
    <xf numFmtId="164" fontId="19" fillId="0" borderId="12" xfId="1" applyFont="1" applyFill="1" applyBorder="1" applyAlignment="1" applyProtection="1">
      <alignment horizontal="center" vertical="center" wrapText="1"/>
    </xf>
    <xf numFmtId="164" fontId="19" fillId="0" borderId="11" xfId="1" applyFont="1" applyFill="1" applyBorder="1" applyAlignment="1" applyProtection="1">
      <alignment vertical="center" wrapText="1"/>
    </xf>
    <xf numFmtId="0" fontId="22" fillId="0" borderId="0" xfId="0" applyFont="1" applyFill="1" applyAlignment="1">
      <alignment horizontal="center" vertical="center" wrapText="1"/>
    </xf>
    <xf numFmtId="164" fontId="22" fillId="0" borderId="0" xfId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2" xfId="2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2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0" fontId="19" fillId="0" borderId="2" xfId="38" applyNumberFormat="1" applyFont="1" applyFill="1" applyBorder="1" applyAlignment="1" applyProtection="1">
      <alignment horizontal="center" vertical="center" wrapText="1"/>
    </xf>
    <xf numFmtId="0" fontId="19" fillId="0" borderId="2" xfId="64" applyFont="1" applyFill="1" applyBorder="1" applyAlignment="1">
      <alignment horizontal="center" vertical="center" wrapText="1"/>
    </xf>
    <xf numFmtId="165" fontId="20" fillId="0" borderId="0" xfId="2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0" xfId="0" applyFont="1" applyFill="1" applyBorder="1" applyAlignment="1">
      <alignment horizontal="justify" vertical="center" wrapText="1"/>
    </xf>
    <xf numFmtId="165" fontId="20" fillId="0" borderId="0" xfId="2" applyNumberFormat="1" applyFont="1" applyFill="1" applyBorder="1" applyAlignment="1" applyProtection="1">
      <alignment horizontal="center" wrapText="1"/>
    </xf>
    <xf numFmtId="0" fontId="20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49" fontId="24" fillId="0" borderId="0" xfId="0" applyNumberFormat="1" applyFont="1" applyFill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49" fontId="22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49" fontId="22" fillId="0" borderId="0" xfId="0" applyNumberFormat="1" applyFont="1" applyFill="1" applyAlignment="1">
      <alignment horizontal="left" vertical="center" wrapText="1"/>
    </xf>
    <xf numFmtId="0" fontId="26" fillId="0" borderId="13" xfId="0" applyFont="1" applyFill="1" applyBorder="1" applyAlignment="1">
      <alignment horizontal="center" vertical="center" wrapText="1"/>
    </xf>
    <xf numFmtId="164" fontId="19" fillId="0" borderId="11" xfId="1" applyFont="1" applyFill="1" applyBorder="1" applyAlignment="1" applyProtection="1">
      <alignment horizontal="center" vertical="center" wrapText="1"/>
    </xf>
    <xf numFmtId="164" fontId="19" fillId="0" borderId="12" xfId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19" fillId="0" borderId="0" xfId="0" applyFont="1" applyFill="1"/>
    <xf numFmtId="168" fontId="19" fillId="0" borderId="0" xfId="65" applyFont="1" applyFill="1"/>
    <xf numFmtId="168" fontId="20" fillId="0" borderId="0" xfId="65" applyFont="1" applyFill="1" applyAlignment="1" applyProtection="1">
      <alignment horizontal="center"/>
    </xf>
    <xf numFmtId="168" fontId="20" fillId="0" borderId="0" xfId="65" applyFont="1" applyFill="1" applyAlignment="1" applyProtection="1"/>
    <xf numFmtId="168" fontId="19" fillId="0" borderId="0" xfId="65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20" fillId="24" borderId="14" xfId="0" applyFont="1" applyFill="1" applyBorder="1" applyAlignment="1">
      <alignment horizontal="left" vertical="center" wrapText="1" readingOrder="1"/>
    </xf>
    <xf numFmtId="0" fontId="20" fillId="24" borderId="15" xfId="0" applyFont="1" applyFill="1" applyBorder="1" applyAlignment="1">
      <alignment horizontal="left" vertical="center" wrapText="1" readingOrder="1"/>
    </xf>
    <xf numFmtId="0" fontId="20" fillId="24" borderId="16" xfId="0" applyFont="1" applyFill="1" applyBorder="1" applyAlignment="1">
      <alignment horizontal="left" vertical="center" wrapText="1" readingOrder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9" fontId="19" fillId="0" borderId="2" xfId="66" applyFont="1" applyFill="1" applyBorder="1" applyAlignment="1" applyProtection="1">
      <alignment horizontal="left" vertical="center" wrapText="1"/>
    </xf>
    <xf numFmtId="169" fontId="19" fillId="0" borderId="2" xfId="66" applyFont="1" applyFill="1" applyBorder="1" applyAlignment="1">
      <alignment horizontal="center" vertical="center" wrapText="1"/>
    </xf>
    <xf numFmtId="170" fontId="19" fillId="0" borderId="2" xfId="67" applyNumberFormat="1" applyFont="1" applyFill="1" applyBorder="1" applyAlignment="1">
      <alignment horizontal="center" vertical="center" wrapText="1"/>
    </xf>
    <xf numFmtId="169" fontId="19" fillId="0" borderId="12" xfId="66" applyFont="1" applyFill="1" applyBorder="1" applyAlignment="1">
      <alignment horizontal="center" vertical="center" wrapText="1"/>
    </xf>
    <xf numFmtId="169" fontId="19" fillId="0" borderId="11" xfId="66" applyFont="1" applyFill="1" applyBorder="1" applyAlignment="1">
      <alignment horizontal="center" vertical="center" wrapText="1"/>
    </xf>
    <xf numFmtId="169" fontId="19" fillId="0" borderId="2" xfId="66" applyFont="1" applyFill="1" applyBorder="1" applyAlignment="1">
      <alignment horizontal="center" vertical="center" wrapText="1"/>
    </xf>
    <xf numFmtId="0" fontId="19" fillId="24" borderId="0" xfId="0" applyFont="1" applyFill="1"/>
    <xf numFmtId="168" fontId="19" fillId="24" borderId="0" xfId="65" applyFont="1" applyFill="1"/>
    <xf numFmtId="169" fontId="19" fillId="0" borderId="17" xfId="66" applyFont="1" applyFill="1" applyBorder="1" applyAlignment="1">
      <alignment horizontal="center" vertical="center" wrapText="1"/>
    </xf>
    <xf numFmtId="0" fontId="20" fillId="0" borderId="0" xfId="0" applyFont="1" applyFill="1"/>
    <xf numFmtId="168" fontId="19" fillId="0" borderId="0" xfId="65" applyFont="1" applyFill="1" applyAlignment="1">
      <alignment horizontal="center"/>
    </xf>
    <xf numFmtId="0" fontId="22" fillId="0" borderId="0" xfId="0" applyFont="1" applyFill="1"/>
    <xf numFmtId="168" fontId="22" fillId="0" borderId="0" xfId="65" applyFont="1" applyFill="1"/>
    <xf numFmtId="169" fontId="19" fillId="0" borderId="2" xfId="66" applyFont="1" applyFill="1" applyBorder="1" applyAlignment="1" applyProtection="1">
      <alignment horizontal="center" vertical="center" wrapText="1"/>
    </xf>
    <xf numFmtId="0" fontId="19" fillId="0" borderId="2" xfId="68" applyFont="1" applyFill="1" applyBorder="1" applyAlignment="1">
      <alignment vertical="center" wrapText="1"/>
    </xf>
    <xf numFmtId="169" fontId="19" fillId="0" borderId="2" xfId="66" applyFont="1" applyFill="1" applyBorder="1" applyAlignment="1">
      <alignment horizontal="center" vertical="center"/>
    </xf>
    <xf numFmtId="171" fontId="19" fillId="0" borderId="2" xfId="67" applyNumberFormat="1" applyFont="1" applyFill="1" applyBorder="1" applyAlignment="1">
      <alignment horizontal="center" vertical="center" wrapText="1"/>
    </xf>
    <xf numFmtId="169" fontId="19" fillId="0" borderId="2" xfId="66" applyFont="1" applyFill="1" applyBorder="1" applyAlignment="1" applyProtection="1">
      <alignment vertical="center" wrapText="1"/>
    </xf>
    <xf numFmtId="0" fontId="19" fillId="24" borderId="0" xfId="0" applyFont="1" applyFill="1" applyAlignment="1">
      <alignment horizontal="center"/>
    </xf>
    <xf numFmtId="168" fontId="19" fillId="24" borderId="0" xfId="65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8" fontId="22" fillId="0" borderId="0" xfId="65" applyFont="1" applyFill="1" applyAlignment="1">
      <alignment horizontal="center"/>
    </xf>
    <xf numFmtId="0" fontId="20" fillId="0" borderId="0" xfId="0" applyFont="1" applyFill="1" applyAlignment="1">
      <alignment vertical="center"/>
    </xf>
    <xf numFmtId="168" fontId="19" fillId="0" borderId="0" xfId="65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168" fontId="20" fillId="25" borderId="2" xfId="65" applyFont="1" applyFill="1" applyBorder="1" applyAlignment="1" applyProtection="1">
      <alignment horizontal="center" vertical="center" wrapText="1"/>
    </xf>
    <xf numFmtId="0" fontId="20" fillId="26" borderId="2" xfId="0" applyFont="1" applyFill="1" applyBorder="1" applyAlignment="1">
      <alignment horizontal="center" vertical="center" wrapText="1"/>
    </xf>
  </cellXfs>
  <cellStyles count="69">
    <cellStyle name="20% - Cor1" xfId="3"/>
    <cellStyle name="20% - Cor2" xfId="4"/>
    <cellStyle name="20% - Cor3" xfId="5"/>
    <cellStyle name="20% - Cor4" xfId="6"/>
    <cellStyle name="20% - Cor5" xfId="7"/>
    <cellStyle name="20% - Cor6" xfId="8"/>
    <cellStyle name="40% - Cor1" xfId="9"/>
    <cellStyle name="40% - Cor2" xfId="10"/>
    <cellStyle name="40% - Cor3" xfId="11"/>
    <cellStyle name="40% - Cor4" xfId="12"/>
    <cellStyle name="40% - Cor5" xfId="13"/>
    <cellStyle name="40% - Cor6" xfId="14"/>
    <cellStyle name="60% - Cor1" xfId="15"/>
    <cellStyle name="60% - Cor2" xfId="16"/>
    <cellStyle name="60% - Cor3" xfId="17"/>
    <cellStyle name="60% - Cor4" xfId="18"/>
    <cellStyle name="60% - Cor5" xfId="19"/>
    <cellStyle name="60% - Cor6" xfId="20"/>
    <cellStyle name="Cabeçalho 1" xfId="21"/>
    <cellStyle name="Cabeçalho 2" xfId="22"/>
    <cellStyle name="Cabeçalho 3" xfId="23"/>
    <cellStyle name="Cabeçalho 4" xfId="24"/>
    <cellStyle name="Cálculo 2" xfId="25"/>
    <cellStyle name="Célula Ligada" xfId="26"/>
    <cellStyle name="Cor1" xfId="27"/>
    <cellStyle name="Cor2" xfId="28"/>
    <cellStyle name="Cor3" xfId="29"/>
    <cellStyle name="Cor4" xfId="30"/>
    <cellStyle name="Cor5" xfId="31"/>
    <cellStyle name="Cor6" xfId="32"/>
    <cellStyle name="Default" xfId="33"/>
    <cellStyle name="Default 1" xfId="2"/>
    <cellStyle name="Default 2" xfId="34"/>
    <cellStyle name="Entrada 2" xfId="35"/>
    <cellStyle name="Excel Built-in Normal" xfId="67"/>
    <cellStyle name="Hiperlink" xfId="63" builtinId="8"/>
    <cellStyle name="Incorreto 2" xfId="36"/>
    <cellStyle name="Moeda" xfId="1" builtinId="4"/>
    <cellStyle name="Moeda 2" xfId="37"/>
    <cellStyle name="Moeda 3" xfId="66"/>
    <cellStyle name="Normal" xfId="0" builtinId="0"/>
    <cellStyle name="Normal 2" xfId="38"/>
    <cellStyle name="Normal 2 2" xfId="39"/>
    <cellStyle name="Normal 2_Pessoa Juridica_Repasse_2019" xfId="40"/>
    <cellStyle name="Normal 3" xfId="41"/>
    <cellStyle name="Normal 3 2" xfId="68"/>
    <cellStyle name="Normal_Plan1" xfId="64"/>
    <cellStyle name="Nota 2" xfId="42"/>
    <cellStyle name="Porcentagem 2" xfId="43"/>
    <cellStyle name="Porcentagem 3" xfId="44"/>
    <cellStyle name="Saída 2" xfId="45"/>
    <cellStyle name="Separador de milhares 10" xfId="46"/>
    <cellStyle name="Separador de milhares 11" xfId="47"/>
    <cellStyle name="Separador de milhares 12" xfId="48"/>
    <cellStyle name="Separador de milhares 13" xfId="49"/>
    <cellStyle name="Separador de milhares 2" xfId="50"/>
    <cellStyle name="Separador de milhares 3" xfId="51"/>
    <cellStyle name="Separador de milhares 4" xfId="52"/>
    <cellStyle name="Separador de milhares 5" xfId="53"/>
    <cellStyle name="Separador de milhares 6" xfId="54"/>
    <cellStyle name="Separador de milhares 7" xfId="55"/>
    <cellStyle name="Separador de milhares 8" xfId="56"/>
    <cellStyle name="Separador de milhares 9" xfId="57"/>
    <cellStyle name="Texto de Aviso 2" xfId="58"/>
    <cellStyle name="Texto Explicativo 2" xfId="59"/>
    <cellStyle name="Título 5" xfId="60"/>
    <cellStyle name="Total 2" xfId="61"/>
    <cellStyle name="Vírgula 2" xfId="62"/>
    <cellStyle name="Vírgula 3" xfId="6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0</xdr:row>
      <xdr:rowOff>95250</xdr:rowOff>
    </xdr:from>
    <xdr:to>
      <xdr:col>9</xdr:col>
      <xdr:colOff>952500</xdr:colOff>
      <xdr:row>0</xdr:row>
      <xdr:rowOff>981075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29" b="29535"/>
        <a:stretch>
          <a:fillRect/>
        </a:stretch>
      </xdr:blipFill>
      <xdr:spPr bwMode="auto">
        <a:xfrm>
          <a:off x="4876800" y="95250"/>
          <a:ext cx="1219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332</xdr:row>
      <xdr:rowOff>0</xdr:rowOff>
    </xdr:from>
    <xdr:to>
      <xdr:col>6</xdr:col>
      <xdr:colOff>466725</xdr:colOff>
      <xdr:row>332</xdr:row>
      <xdr:rowOff>257175</xdr:rowOff>
    </xdr:to>
    <xdr:sp macro="" textlink="">
      <xdr:nvSpPr>
        <xdr:cNvPr id="4" name="CaixaDeTexto 2"/>
        <xdr:cNvSpPr>
          <a:spLocks noChangeArrowheads="1"/>
        </xdr:cNvSpPr>
      </xdr:nvSpPr>
      <xdr:spPr bwMode="auto">
        <a:xfrm>
          <a:off x="7239000" y="390820275"/>
          <a:ext cx="1809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285750</xdr:colOff>
      <xdr:row>331</xdr:row>
      <xdr:rowOff>0</xdr:rowOff>
    </xdr:from>
    <xdr:to>
      <xdr:col>6</xdr:col>
      <xdr:colOff>466725</xdr:colOff>
      <xdr:row>331</xdr:row>
      <xdr:rowOff>257175</xdr:rowOff>
    </xdr:to>
    <xdr:sp macro="" textlink="">
      <xdr:nvSpPr>
        <xdr:cNvPr id="5" name="CaixaDeTexto 2"/>
        <xdr:cNvSpPr>
          <a:spLocks noChangeArrowheads="1"/>
        </xdr:cNvSpPr>
      </xdr:nvSpPr>
      <xdr:spPr bwMode="auto">
        <a:xfrm>
          <a:off x="7239000" y="390620250"/>
          <a:ext cx="1809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79375</xdr:colOff>
      <xdr:row>0</xdr:row>
      <xdr:rowOff>63501</xdr:rowOff>
    </xdr:from>
    <xdr:to>
      <xdr:col>9</xdr:col>
      <xdr:colOff>906578</xdr:colOff>
      <xdr:row>0</xdr:row>
      <xdr:rowOff>1002194</xdr:rowOff>
    </xdr:to>
    <xdr:pic>
      <xdr:nvPicPr>
        <xdr:cNvPr id="6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29" b="29535"/>
        <a:stretch>
          <a:fillRect/>
        </a:stretch>
      </xdr:blipFill>
      <xdr:spPr bwMode="auto">
        <a:xfrm>
          <a:off x="11160125" y="63501"/>
          <a:ext cx="4764203" cy="9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ciso%20X%20-%20Rela&#231;&#227;o%20de%20Servi&#231;os%20Contratados%20Terceiros%20-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2"/>
  <sheetViews>
    <sheetView tabSelected="1" view="pageBreakPreview" zoomScale="80" zoomScaleNormal="80" zoomScaleSheetLayoutView="80" workbookViewId="0">
      <pane ySplit="2" topLeftCell="A3" activePane="bottomLeft" state="frozen"/>
      <selection pane="bottomLeft" activeCell="B9" sqref="B9"/>
    </sheetView>
  </sheetViews>
  <sheetFormatPr defaultRowHeight="12.75"/>
  <cols>
    <col min="1" max="1" width="14.42578125" style="54" bestFit="1" customWidth="1"/>
    <col min="2" max="2" width="27.140625" style="54" bestFit="1" customWidth="1"/>
    <col min="3" max="3" width="15.42578125" style="54" customWidth="1"/>
    <col min="4" max="4" width="53.42578125" style="55" customWidth="1"/>
    <col min="5" max="5" width="16.28515625" style="52" bestFit="1" customWidth="1"/>
    <col min="6" max="6" width="46" style="55" customWidth="1"/>
    <col min="7" max="7" width="19.85546875" style="54" customWidth="1"/>
    <col min="8" max="8" width="20.28515625" style="53" bestFit="1" customWidth="1"/>
    <col min="9" max="9" width="42.85546875" style="52" customWidth="1"/>
    <col min="10" max="10" width="15.85546875" style="51" customWidth="1"/>
    <col min="11" max="11" width="13" style="50" bestFit="1" customWidth="1"/>
    <col min="12" max="16" width="10.5703125" style="49" customWidth="1"/>
    <col min="17" max="17" width="14.28515625" style="49" customWidth="1"/>
    <col min="18" max="18" width="18.42578125" style="49" customWidth="1"/>
    <col min="19" max="19" width="10.5703125" style="49" customWidth="1"/>
    <col min="20" max="16384" width="9.140625" style="49"/>
  </cols>
  <sheetData>
    <row r="1" spans="1:30" s="83" customFormat="1" ht="83.25" customHeight="1">
      <c r="A1" s="44" t="s">
        <v>1710</v>
      </c>
      <c r="B1" s="44"/>
      <c r="C1" s="44"/>
      <c r="D1" s="44"/>
      <c r="E1" s="44"/>
      <c r="F1" s="44"/>
      <c r="G1" s="44"/>
      <c r="H1" s="86"/>
      <c r="I1" s="85"/>
      <c r="J1" s="85"/>
      <c r="K1" s="84"/>
    </row>
    <row r="2" spans="1:30" ht="38.25">
      <c r="A2" s="87" t="s">
        <v>1709</v>
      </c>
      <c r="B2" s="88" t="s">
        <v>1708</v>
      </c>
      <c r="C2" s="88" t="s">
        <v>2</v>
      </c>
      <c r="D2" s="88" t="s">
        <v>3</v>
      </c>
      <c r="E2" s="87" t="s">
        <v>1707</v>
      </c>
      <c r="F2" s="87" t="s">
        <v>1706</v>
      </c>
      <c r="G2" s="87" t="s">
        <v>6</v>
      </c>
      <c r="H2" s="87" t="s">
        <v>1705</v>
      </c>
      <c r="I2" s="87" t="s">
        <v>7</v>
      </c>
      <c r="J2" s="87" t="s">
        <v>1704</v>
      </c>
      <c r="K2" s="71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1:30" ht="35.1" customHeight="1">
      <c r="A3" s="5" t="s">
        <v>1079</v>
      </c>
      <c r="B3" s="5" t="s">
        <v>1085</v>
      </c>
      <c r="C3" s="5" t="s">
        <v>1703</v>
      </c>
      <c r="D3" s="22" t="s">
        <v>1702</v>
      </c>
      <c r="E3" s="63">
        <v>45292</v>
      </c>
      <c r="F3" s="22" t="s">
        <v>1701</v>
      </c>
      <c r="G3" s="28" t="s">
        <v>1700</v>
      </c>
      <c r="H3" s="62">
        <v>152740.79999999993</v>
      </c>
      <c r="I3" s="61" t="s">
        <v>1699</v>
      </c>
      <c r="J3" s="5" t="s">
        <v>1072</v>
      </c>
      <c r="K3" s="71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</row>
    <row r="4" spans="1:30" ht="35.1" customHeight="1">
      <c r="A4" s="5" t="s">
        <v>1089</v>
      </c>
      <c r="B4" s="5" t="s">
        <v>1085</v>
      </c>
      <c r="C4" s="5" t="s">
        <v>1698</v>
      </c>
      <c r="D4" s="22" t="s">
        <v>1695</v>
      </c>
      <c r="E4" s="63">
        <v>45108</v>
      </c>
      <c r="F4" s="75" t="s">
        <v>1694</v>
      </c>
      <c r="G4" s="5" t="s">
        <v>1137</v>
      </c>
      <c r="H4" s="65">
        <v>426988.28</v>
      </c>
      <c r="I4" s="61" t="s">
        <v>1697</v>
      </c>
      <c r="J4" s="5" t="s">
        <v>1072</v>
      </c>
      <c r="K4" s="71"/>
      <c r="L4" s="54"/>
      <c r="M4" s="54"/>
      <c r="N4" s="54"/>
      <c r="O4" s="54"/>
      <c r="P4" s="54"/>
      <c r="Q4" s="71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ht="35.1" customHeight="1">
      <c r="A5" s="5" t="s">
        <v>1079</v>
      </c>
      <c r="B5" s="5" t="s">
        <v>1085</v>
      </c>
      <c r="C5" s="5" t="s">
        <v>1696</v>
      </c>
      <c r="D5" s="22" t="s">
        <v>1695</v>
      </c>
      <c r="E5" s="63">
        <v>45474</v>
      </c>
      <c r="F5" s="75" t="s">
        <v>1694</v>
      </c>
      <c r="G5" s="5" t="s">
        <v>1081</v>
      </c>
      <c r="H5" s="64"/>
      <c r="I5" s="61" t="s">
        <v>1693</v>
      </c>
      <c r="J5" s="5" t="s">
        <v>1072</v>
      </c>
      <c r="K5" s="71"/>
      <c r="L5" s="54"/>
      <c r="M5" s="54"/>
      <c r="N5" s="54"/>
      <c r="O5" s="54"/>
      <c r="P5" s="54"/>
      <c r="Q5" s="71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ht="35.1" customHeight="1">
      <c r="A6" s="5" t="s">
        <v>1089</v>
      </c>
      <c r="B6" s="5" t="s">
        <v>1085</v>
      </c>
      <c r="C6" s="5" t="s">
        <v>1692</v>
      </c>
      <c r="D6" s="22" t="s">
        <v>1689</v>
      </c>
      <c r="E6" s="63">
        <v>45108</v>
      </c>
      <c r="F6" s="75" t="s">
        <v>1688</v>
      </c>
      <c r="G6" s="5" t="s">
        <v>1137</v>
      </c>
      <c r="H6" s="65">
        <v>102408</v>
      </c>
      <c r="I6" s="61" t="s">
        <v>1691</v>
      </c>
      <c r="J6" s="5" t="s">
        <v>1072</v>
      </c>
      <c r="K6" s="71"/>
      <c r="L6" s="54"/>
      <c r="M6" s="54"/>
      <c r="N6" s="54"/>
      <c r="O6" s="54"/>
      <c r="P6" s="54"/>
      <c r="Q6" s="71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s="79" customFormat="1" ht="35.1" customHeight="1">
      <c r="A7" s="5" t="s">
        <v>1079</v>
      </c>
      <c r="B7" s="5" t="s">
        <v>1085</v>
      </c>
      <c r="C7" s="5" t="s">
        <v>1690</v>
      </c>
      <c r="D7" s="22" t="s">
        <v>1689</v>
      </c>
      <c r="E7" s="63">
        <v>45474</v>
      </c>
      <c r="F7" s="75" t="s">
        <v>1688</v>
      </c>
      <c r="G7" s="5" t="s">
        <v>1081</v>
      </c>
      <c r="H7" s="64"/>
      <c r="I7" s="61" t="s">
        <v>1687</v>
      </c>
      <c r="J7" s="5" t="s">
        <v>1072</v>
      </c>
      <c r="K7" s="80"/>
    </row>
    <row r="8" spans="1:30" s="79" customFormat="1" ht="35.1" customHeight="1">
      <c r="A8" s="5" t="s">
        <v>1079</v>
      </c>
      <c r="B8" s="5" t="s">
        <v>1085</v>
      </c>
      <c r="C8" s="5" t="s">
        <v>1686</v>
      </c>
      <c r="D8" s="22" t="s">
        <v>1685</v>
      </c>
      <c r="E8" s="63">
        <v>45606</v>
      </c>
      <c r="F8" s="75" t="s">
        <v>1684</v>
      </c>
      <c r="G8" s="5" t="s">
        <v>1683</v>
      </c>
      <c r="H8" s="62">
        <v>0</v>
      </c>
      <c r="I8" s="61" t="s">
        <v>1682</v>
      </c>
      <c r="J8" s="5" t="s">
        <v>1072</v>
      </c>
      <c r="K8" s="80"/>
    </row>
    <row r="9" spans="1:30" s="79" customFormat="1" ht="51">
      <c r="A9" s="5" t="s">
        <v>1089</v>
      </c>
      <c r="B9" s="5" t="s">
        <v>1085</v>
      </c>
      <c r="C9" s="5" t="s">
        <v>1681</v>
      </c>
      <c r="D9" s="22" t="s">
        <v>1680</v>
      </c>
      <c r="E9" s="63">
        <v>43794</v>
      </c>
      <c r="F9" s="22" t="s">
        <v>1679</v>
      </c>
      <c r="G9" s="5" t="s">
        <v>1678</v>
      </c>
      <c r="H9" s="62">
        <v>96230.09</v>
      </c>
      <c r="I9" s="61" t="s">
        <v>1677</v>
      </c>
      <c r="J9" s="5" t="s">
        <v>1072</v>
      </c>
      <c r="K9" s="80"/>
    </row>
    <row r="10" spans="1:30" s="79" customFormat="1" ht="51">
      <c r="A10" s="5" t="s">
        <v>1079</v>
      </c>
      <c r="B10" s="5" t="s">
        <v>1085</v>
      </c>
      <c r="C10" s="5" t="s">
        <v>1542</v>
      </c>
      <c r="D10" s="22" t="s">
        <v>1676</v>
      </c>
      <c r="E10" s="63">
        <v>45139</v>
      </c>
      <c r="F10" s="22" t="s">
        <v>1675</v>
      </c>
      <c r="G10" s="28" t="s">
        <v>1648</v>
      </c>
      <c r="H10" s="62">
        <v>14212.02</v>
      </c>
      <c r="I10" s="61" t="s">
        <v>1674</v>
      </c>
      <c r="J10" s="5" t="s">
        <v>1072</v>
      </c>
      <c r="K10" s="80"/>
    </row>
    <row r="11" spans="1:30" s="79" customFormat="1" ht="51">
      <c r="A11" s="5" t="s">
        <v>1089</v>
      </c>
      <c r="B11" s="5" t="s">
        <v>1085</v>
      </c>
      <c r="C11" s="5" t="s">
        <v>1673</v>
      </c>
      <c r="D11" s="22" t="s">
        <v>1670</v>
      </c>
      <c r="E11" s="63">
        <v>45261</v>
      </c>
      <c r="F11" s="22" t="s">
        <v>1669</v>
      </c>
      <c r="G11" s="5" t="s">
        <v>1672</v>
      </c>
      <c r="H11" s="65">
        <v>177252.1</v>
      </c>
      <c r="I11" s="61" t="s">
        <v>1668</v>
      </c>
      <c r="J11" s="5" t="s">
        <v>1072</v>
      </c>
      <c r="K11" s="80"/>
    </row>
    <row r="12" spans="1:30" s="79" customFormat="1" ht="51">
      <c r="A12" s="5" t="s">
        <v>1079</v>
      </c>
      <c r="B12" s="5" t="s">
        <v>1085</v>
      </c>
      <c r="C12" s="5" t="s">
        <v>1671</v>
      </c>
      <c r="D12" s="22" t="s">
        <v>1670</v>
      </c>
      <c r="E12" s="63">
        <v>45627</v>
      </c>
      <c r="F12" s="22" t="s">
        <v>1669</v>
      </c>
      <c r="G12" s="5" t="s">
        <v>1103</v>
      </c>
      <c r="H12" s="64"/>
      <c r="I12" s="61" t="s">
        <v>1668</v>
      </c>
      <c r="J12" s="5" t="s">
        <v>1072</v>
      </c>
      <c r="K12" s="80"/>
    </row>
    <row r="13" spans="1:30" s="54" customFormat="1" ht="45" customHeight="1">
      <c r="A13" s="5" t="s">
        <v>1079</v>
      </c>
      <c r="B13" s="5" t="s">
        <v>1085</v>
      </c>
      <c r="C13" s="5" t="s">
        <v>1542</v>
      </c>
      <c r="D13" s="22" t="s">
        <v>1667</v>
      </c>
      <c r="E13" s="63">
        <v>45209</v>
      </c>
      <c r="F13" s="22" t="s">
        <v>1666</v>
      </c>
      <c r="G13" s="5" t="s">
        <v>1662</v>
      </c>
      <c r="H13" s="65">
        <v>4198.8</v>
      </c>
      <c r="I13" s="61" t="s">
        <v>1665</v>
      </c>
      <c r="J13" s="5" t="s">
        <v>1072</v>
      </c>
      <c r="K13" s="71"/>
    </row>
    <row r="14" spans="1:30" s="54" customFormat="1" ht="45" customHeight="1">
      <c r="A14" s="5" t="s">
        <v>1079</v>
      </c>
      <c r="B14" s="5" t="s">
        <v>1085</v>
      </c>
      <c r="C14" s="5" t="s">
        <v>1542</v>
      </c>
      <c r="D14" s="22" t="s">
        <v>1664</v>
      </c>
      <c r="E14" s="63">
        <v>45209</v>
      </c>
      <c r="F14" s="22" t="s">
        <v>1663</v>
      </c>
      <c r="G14" s="5" t="s">
        <v>1662</v>
      </c>
      <c r="H14" s="64"/>
      <c r="I14" s="61" t="s">
        <v>1661</v>
      </c>
      <c r="J14" s="5" t="s">
        <v>1072</v>
      </c>
      <c r="K14" s="71"/>
    </row>
    <row r="15" spans="1:30" s="54" customFormat="1" ht="51">
      <c r="A15" s="5" t="s">
        <v>1079</v>
      </c>
      <c r="B15" s="5" t="s">
        <v>1085</v>
      </c>
      <c r="C15" s="5" t="s">
        <v>1660</v>
      </c>
      <c r="D15" s="22" t="s">
        <v>1659</v>
      </c>
      <c r="E15" s="63">
        <v>40452</v>
      </c>
      <c r="F15" s="22" t="s">
        <v>1658</v>
      </c>
      <c r="G15" s="5" t="s">
        <v>1657</v>
      </c>
      <c r="H15" s="62">
        <v>146552.09</v>
      </c>
      <c r="I15" s="61" t="s">
        <v>1656</v>
      </c>
      <c r="J15" s="5" t="s">
        <v>1072</v>
      </c>
      <c r="K15" s="71"/>
    </row>
    <row r="16" spans="1:30" s="79" customFormat="1" ht="76.5">
      <c r="A16" s="5" t="s">
        <v>1079</v>
      </c>
      <c r="B16" s="5" t="s">
        <v>1099</v>
      </c>
      <c r="C16" s="5" t="s">
        <v>1542</v>
      </c>
      <c r="D16" s="22" t="s">
        <v>1655</v>
      </c>
      <c r="E16" s="63">
        <v>44440</v>
      </c>
      <c r="F16" s="22" t="s">
        <v>1654</v>
      </c>
      <c r="G16" s="5" t="s">
        <v>1653</v>
      </c>
      <c r="H16" s="62">
        <v>3487258.11</v>
      </c>
      <c r="I16" s="61" t="s">
        <v>1652</v>
      </c>
      <c r="J16" s="5" t="s">
        <v>1072</v>
      </c>
      <c r="K16" s="80"/>
    </row>
    <row r="17" spans="1:30" s="79" customFormat="1" ht="35.1" customHeight="1">
      <c r="A17" s="5" t="s">
        <v>1079</v>
      </c>
      <c r="B17" s="5" t="s">
        <v>1085</v>
      </c>
      <c r="C17" s="5" t="s">
        <v>1651</v>
      </c>
      <c r="D17" s="22" t="s">
        <v>1650</v>
      </c>
      <c r="E17" s="63">
        <v>45139</v>
      </c>
      <c r="F17" s="22" t="s">
        <v>1649</v>
      </c>
      <c r="G17" s="5" t="s">
        <v>1648</v>
      </c>
      <c r="H17" s="62">
        <v>9313</v>
      </c>
      <c r="I17" s="61" t="s">
        <v>1647</v>
      </c>
      <c r="J17" s="5" t="s">
        <v>1072</v>
      </c>
      <c r="K17" s="80"/>
    </row>
    <row r="18" spans="1:30" s="54" customFormat="1" ht="35.1" customHeight="1">
      <c r="A18" s="5" t="s">
        <v>1089</v>
      </c>
      <c r="B18" s="5" t="s">
        <v>1085</v>
      </c>
      <c r="C18" s="28" t="s">
        <v>1646</v>
      </c>
      <c r="D18" s="22" t="s">
        <v>1643</v>
      </c>
      <c r="E18" s="63">
        <v>45108</v>
      </c>
      <c r="F18" s="22" t="s">
        <v>1642</v>
      </c>
      <c r="G18" s="74" t="s">
        <v>1137</v>
      </c>
      <c r="H18" s="65">
        <v>19309.849999999999</v>
      </c>
      <c r="I18" s="61" t="s">
        <v>1645</v>
      </c>
      <c r="J18" s="5" t="s">
        <v>1072</v>
      </c>
      <c r="K18" s="71"/>
    </row>
    <row r="19" spans="1:30" s="54" customFormat="1" ht="35.1" customHeight="1">
      <c r="A19" s="5" t="s">
        <v>1079</v>
      </c>
      <c r="B19" s="5" t="s">
        <v>1085</v>
      </c>
      <c r="C19" s="28" t="s">
        <v>1644</v>
      </c>
      <c r="D19" s="22" t="s">
        <v>1643</v>
      </c>
      <c r="E19" s="63">
        <v>45474</v>
      </c>
      <c r="F19" s="22" t="s">
        <v>1642</v>
      </c>
      <c r="G19" s="74" t="s">
        <v>1081</v>
      </c>
      <c r="H19" s="64"/>
      <c r="I19" s="61" t="s">
        <v>1641</v>
      </c>
      <c r="J19" s="5" t="s">
        <v>1072</v>
      </c>
      <c r="K19" s="71"/>
    </row>
    <row r="20" spans="1:30" s="54" customFormat="1" ht="51">
      <c r="A20" s="5" t="s">
        <v>1079</v>
      </c>
      <c r="B20" s="5" t="s">
        <v>1099</v>
      </c>
      <c r="C20" s="5" t="s">
        <v>1077</v>
      </c>
      <c r="D20" s="22" t="s">
        <v>1640</v>
      </c>
      <c r="E20" s="63">
        <v>42116</v>
      </c>
      <c r="F20" s="22" t="s">
        <v>1639</v>
      </c>
      <c r="G20" s="5" t="s">
        <v>1638</v>
      </c>
      <c r="H20" s="62">
        <v>1847534.58</v>
      </c>
      <c r="I20" s="61" t="s">
        <v>1637</v>
      </c>
      <c r="J20" s="5" t="s">
        <v>1072</v>
      </c>
      <c r="K20" s="71"/>
    </row>
    <row r="21" spans="1:30" s="54" customFormat="1" ht="63.75">
      <c r="A21" s="5" t="s">
        <v>1079</v>
      </c>
      <c r="B21" s="5" t="s">
        <v>1085</v>
      </c>
      <c r="C21" s="5" t="s">
        <v>1077</v>
      </c>
      <c r="D21" s="22" t="s">
        <v>1636</v>
      </c>
      <c r="E21" s="63">
        <v>41122</v>
      </c>
      <c r="F21" s="22" t="s">
        <v>1635</v>
      </c>
      <c r="G21" s="74" t="s">
        <v>1185</v>
      </c>
      <c r="H21" s="62">
        <v>10570287.67</v>
      </c>
      <c r="I21" s="61" t="s">
        <v>1634</v>
      </c>
      <c r="J21" s="5" t="s">
        <v>1072</v>
      </c>
      <c r="K21" s="71"/>
    </row>
    <row r="22" spans="1:30" s="54" customFormat="1" ht="38.25">
      <c r="A22" s="5" t="s">
        <v>1079</v>
      </c>
      <c r="B22" s="5" t="s">
        <v>1085</v>
      </c>
      <c r="C22" s="5" t="s">
        <v>1633</v>
      </c>
      <c r="D22" s="22" t="s">
        <v>1632</v>
      </c>
      <c r="E22" s="63">
        <v>45261</v>
      </c>
      <c r="F22" s="22" t="s">
        <v>1631</v>
      </c>
      <c r="G22" s="5" t="s">
        <v>1630</v>
      </c>
      <c r="H22" s="62">
        <v>15282.72</v>
      </c>
      <c r="I22" s="61" t="s">
        <v>1629</v>
      </c>
      <c r="J22" s="5" t="s">
        <v>1072</v>
      </c>
      <c r="K22" s="71"/>
    </row>
    <row r="23" spans="1:30" s="81" customFormat="1" ht="38.25">
      <c r="A23" s="5" t="s">
        <v>1089</v>
      </c>
      <c r="B23" s="5" t="s">
        <v>1161</v>
      </c>
      <c r="C23" s="5" t="s">
        <v>1542</v>
      </c>
      <c r="D23" s="22" t="s">
        <v>1625</v>
      </c>
      <c r="E23" s="63">
        <v>44223</v>
      </c>
      <c r="F23" s="22" t="s">
        <v>1624</v>
      </c>
      <c r="G23" s="5" t="s">
        <v>1628</v>
      </c>
      <c r="H23" s="65">
        <v>1303309.5900000001</v>
      </c>
      <c r="I23" s="61" t="s">
        <v>1627</v>
      </c>
      <c r="J23" s="5" t="s">
        <v>1072</v>
      </c>
      <c r="K23" s="82"/>
    </row>
    <row r="24" spans="1:30" s="81" customFormat="1" ht="35.1" customHeight="1">
      <c r="A24" s="5" t="s">
        <v>1079</v>
      </c>
      <c r="B24" s="5" t="s">
        <v>1161</v>
      </c>
      <c r="C24" s="5" t="s">
        <v>1626</v>
      </c>
      <c r="D24" s="22" t="s">
        <v>1625</v>
      </c>
      <c r="E24" s="63">
        <v>45474</v>
      </c>
      <c r="F24" s="22" t="s">
        <v>1624</v>
      </c>
      <c r="G24" s="5" t="s">
        <v>1081</v>
      </c>
      <c r="H24" s="64"/>
      <c r="I24" s="61" t="s">
        <v>1623</v>
      </c>
      <c r="J24" s="5" t="s">
        <v>1072</v>
      </c>
      <c r="K24" s="82"/>
    </row>
    <row r="25" spans="1:30" s="79" customFormat="1" ht="38.25">
      <c r="A25" s="5" t="s">
        <v>1089</v>
      </c>
      <c r="B25" s="5" t="s">
        <v>1085</v>
      </c>
      <c r="C25" s="5" t="s">
        <v>1621</v>
      </c>
      <c r="D25" s="22" t="s">
        <v>1620</v>
      </c>
      <c r="E25" s="63">
        <v>45108</v>
      </c>
      <c r="F25" s="22" t="s">
        <v>1619</v>
      </c>
      <c r="G25" s="28" t="s">
        <v>1248</v>
      </c>
      <c r="H25" s="65">
        <v>250187.14</v>
      </c>
      <c r="I25" s="61" t="s">
        <v>1622</v>
      </c>
      <c r="J25" s="5" t="s">
        <v>1072</v>
      </c>
      <c r="K25" s="80"/>
    </row>
    <row r="26" spans="1:30" s="79" customFormat="1" ht="76.5">
      <c r="A26" s="5" t="s">
        <v>1079</v>
      </c>
      <c r="B26" s="5" t="s">
        <v>1085</v>
      </c>
      <c r="C26" s="5" t="s">
        <v>1621</v>
      </c>
      <c r="D26" s="22" t="s">
        <v>1620</v>
      </c>
      <c r="E26" s="63">
        <v>45474</v>
      </c>
      <c r="F26" s="22" t="s">
        <v>1619</v>
      </c>
      <c r="G26" s="28" t="s">
        <v>1243</v>
      </c>
      <c r="H26" s="64"/>
      <c r="I26" s="61" t="s">
        <v>1618</v>
      </c>
      <c r="J26" s="5" t="s">
        <v>1072</v>
      </c>
      <c r="K26" s="80"/>
    </row>
    <row r="27" spans="1:30" s="54" customFormat="1" ht="51">
      <c r="A27" s="5" t="s">
        <v>1089</v>
      </c>
      <c r="B27" s="5" t="s">
        <v>1085</v>
      </c>
      <c r="C27" s="5" t="s">
        <v>1617</v>
      </c>
      <c r="D27" s="22" t="s">
        <v>1611</v>
      </c>
      <c r="E27" s="63">
        <v>45170</v>
      </c>
      <c r="F27" s="22" t="s">
        <v>1614</v>
      </c>
      <c r="G27" s="28" t="s">
        <v>1240</v>
      </c>
      <c r="H27" s="65">
        <v>302566.32</v>
      </c>
      <c r="I27" s="61" t="s">
        <v>1616</v>
      </c>
      <c r="J27" s="5" t="s">
        <v>1072</v>
      </c>
      <c r="K27" s="50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1:30" s="54" customFormat="1" ht="35.1" customHeight="1">
      <c r="A28" s="5" t="s">
        <v>1079</v>
      </c>
      <c r="B28" s="5" t="s">
        <v>1085</v>
      </c>
      <c r="C28" s="5" t="s">
        <v>1615</v>
      </c>
      <c r="D28" s="22" t="s">
        <v>1611</v>
      </c>
      <c r="E28" s="63">
        <v>45602</v>
      </c>
      <c r="F28" s="22" t="s">
        <v>1614</v>
      </c>
      <c r="G28" s="28" t="s">
        <v>1613</v>
      </c>
      <c r="H28" s="69"/>
      <c r="I28" s="61" t="s">
        <v>1100</v>
      </c>
      <c r="J28" s="5" t="s">
        <v>1072</v>
      </c>
      <c r="K28" s="50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</row>
    <row r="29" spans="1:30" s="79" customFormat="1" ht="35.1" customHeight="1">
      <c r="A29" s="5" t="s">
        <v>1089</v>
      </c>
      <c r="B29" s="5" t="s">
        <v>1085</v>
      </c>
      <c r="C29" s="5" t="s">
        <v>1612</v>
      </c>
      <c r="D29" s="22" t="s">
        <v>1611</v>
      </c>
      <c r="E29" s="63">
        <v>45108</v>
      </c>
      <c r="F29" s="22" t="s">
        <v>1610</v>
      </c>
      <c r="G29" s="28" t="s">
        <v>1137</v>
      </c>
      <c r="H29" s="64"/>
      <c r="I29" s="61" t="s">
        <v>1609</v>
      </c>
      <c r="J29" s="5" t="s">
        <v>1072</v>
      </c>
      <c r="K29" s="68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79" customFormat="1" ht="35.1" customHeight="1">
      <c r="A30" s="5" t="s">
        <v>1089</v>
      </c>
      <c r="B30" s="5" t="s">
        <v>1085</v>
      </c>
      <c r="C30" s="5" t="s">
        <v>1199</v>
      </c>
      <c r="D30" s="22" t="s">
        <v>1605</v>
      </c>
      <c r="E30" s="63">
        <v>45057</v>
      </c>
      <c r="F30" s="22" t="s">
        <v>1604</v>
      </c>
      <c r="G30" s="5" t="s">
        <v>1608</v>
      </c>
      <c r="H30" s="65">
        <v>36050.32</v>
      </c>
      <c r="I30" s="61" t="s">
        <v>1607</v>
      </c>
      <c r="J30" s="5" t="s">
        <v>1072</v>
      </c>
      <c r="K30" s="68"/>
      <c r="L30" s="67"/>
      <c r="M30" s="67"/>
      <c r="N30" s="67"/>
      <c r="O30" s="67"/>
      <c r="P30" s="67"/>
      <c r="Q30" s="67"/>
      <c r="R30" s="67"/>
      <c r="S30" s="67"/>
    </row>
    <row r="31" spans="1:30" s="79" customFormat="1" ht="35.1" customHeight="1">
      <c r="A31" s="5" t="s">
        <v>1079</v>
      </c>
      <c r="B31" s="5" t="s">
        <v>1085</v>
      </c>
      <c r="C31" s="5" t="s">
        <v>1606</v>
      </c>
      <c r="D31" s="22" t="s">
        <v>1605</v>
      </c>
      <c r="E31" s="63">
        <v>45421</v>
      </c>
      <c r="F31" s="22" t="s">
        <v>1604</v>
      </c>
      <c r="G31" s="5" t="s">
        <v>1603</v>
      </c>
      <c r="H31" s="64"/>
      <c r="I31" s="61" t="s">
        <v>1602</v>
      </c>
      <c r="J31" s="5" t="s">
        <v>1072</v>
      </c>
      <c r="K31" s="68"/>
      <c r="L31" s="67"/>
      <c r="M31" s="67"/>
      <c r="N31" s="67"/>
      <c r="O31" s="67"/>
      <c r="P31" s="67"/>
      <c r="Q31" s="67"/>
      <c r="R31" s="67"/>
      <c r="S31" s="67"/>
    </row>
    <row r="32" spans="1:30" s="54" customFormat="1" ht="35.1" customHeight="1">
      <c r="A32" s="5" t="s">
        <v>1089</v>
      </c>
      <c r="B32" s="5" t="s">
        <v>1099</v>
      </c>
      <c r="C32" s="5" t="s">
        <v>1601</v>
      </c>
      <c r="D32" s="22" t="s">
        <v>1597</v>
      </c>
      <c r="E32" s="63">
        <v>44805</v>
      </c>
      <c r="F32" s="75" t="s">
        <v>1596</v>
      </c>
      <c r="G32" s="5" t="s">
        <v>1600</v>
      </c>
      <c r="H32" s="65">
        <v>302742.2</v>
      </c>
      <c r="I32" s="61" t="s">
        <v>1599</v>
      </c>
      <c r="J32" s="5" t="s">
        <v>1072</v>
      </c>
      <c r="K32" s="50"/>
      <c r="L32" s="49"/>
      <c r="M32" s="49"/>
      <c r="N32" s="49"/>
    </row>
    <row r="33" spans="1:30" s="54" customFormat="1" ht="35.1" customHeight="1">
      <c r="A33" s="5" t="s">
        <v>1079</v>
      </c>
      <c r="B33" s="5" t="s">
        <v>1099</v>
      </c>
      <c r="C33" s="5" t="s">
        <v>1598</v>
      </c>
      <c r="D33" s="22" t="s">
        <v>1597</v>
      </c>
      <c r="E33" s="63">
        <v>45536</v>
      </c>
      <c r="F33" s="75" t="s">
        <v>1596</v>
      </c>
      <c r="G33" s="5" t="s">
        <v>1235</v>
      </c>
      <c r="H33" s="64"/>
      <c r="I33" s="61" t="s">
        <v>1595</v>
      </c>
      <c r="J33" s="5" t="s">
        <v>1072</v>
      </c>
      <c r="K33" s="50"/>
      <c r="L33" s="49"/>
      <c r="M33" s="49"/>
      <c r="N33" s="49"/>
    </row>
    <row r="34" spans="1:30" s="54" customFormat="1" ht="35.1" customHeight="1">
      <c r="A34" s="5" t="s">
        <v>1079</v>
      </c>
      <c r="B34" s="5" t="s">
        <v>1106</v>
      </c>
      <c r="C34" s="5" t="s">
        <v>1594</v>
      </c>
      <c r="D34" s="22" t="s">
        <v>1593</v>
      </c>
      <c r="E34" s="63">
        <v>45352</v>
      </c>
      <c r="F34" s="75" t="s">
        <v>1592</v>
      </c>
      <c r="G34" s="5" t="s">
        <v>1591</v>
      </c>
      <c r="H34" s="62">
        <v>22301.41</v>
      </c>
      <c r="I34" s="61" t="s">
        <v>1590</v>
      </c>
      <c r="J34" s="5" t="s">
        <v>1072</v>
      </c>
      <c r="K34" s="50"/>
      <c r="L34" s="49"/>
      <c r="M34" s="49"/>
      <c r="N34" s="49"/>
    </row>
    <row r="35" spans="1:30" s="54" customFormat="1" ht="35.1" customHeight="1">
      <c r="A35" s="5" t="s">
        <v>1089</v>
      </c>
      <c r="B35" s="5" t="s">
        <v>1085</v>
      </c>
      <c r="C35" s="5">
        <v>9224</v>
      </c>
      <c r="D35" s="22" t="s">
        <v>1588</v>
      </c>
      <c r="E35" s="63">
        <v>45108</v>
      </c>
      <c r="F35" s="22" t="s">
        <v>1587</v>
      </c>
      <c r="G35" s="5" t="s">
        <v>1137</v>
      </c>
      <c r="H35" s="65">
        <v>58622.080000000002</v>
      </c>
      <c r="I35" s="61" t="s">
        <v>1589</v>
      </c>
      <c r="J35" s="5" t="s">
        <v>1072</v>
      </c>
      <c r="K35" s="71"/>
    </row>
    <row r="36" spans="1:30" s="54" customFormat="1" ht="35.1" customHeight="1">
      <c r="A36" s="5" t="s">
        <v>1079</v>
      </c>
      <c r="B36" s="5" t="s">
        <v>1085</v>
      </c>
      <c r="C36" s="5">
        <v>9224</v>
      </c>
      <c r="D36" s="22" t="s">
        <v>1588</v>
      </c>
      <c r="E36" s="63">
        <v>45474</v>
      </c>
      <c r="F36" s="22" t="s">
        <v>1587</v>
      </c>
      <c r="G36" s="5" t="s">
        <v>1081</v>
      </c>
      <c r="H36" s="64"/>
      <c r="I36" s="61" t="s">
        <v>1586</v>
      </c>
      <c r="J36" s="5" t="s">
        <v>1072</v>
      </c>
      <c r="K36" s="71"/>
    </row>
    <row r="37" spans="1:30" ht="51">
      <c r="A37" s="5" t="s">
        <v>1089</v>
      </c>
      <c r="B37" s="5" t="s">
        <v>1106</v>
      </c>
      <c r="C37" s="5" t="s">
        <v>1585</v>
      </c>
      <c r="D37" s="22" t="s">
        <v>1583</v>
      </c>
      <c r="E37" s="63">
        <v>45170</v>
      </c>
      <c r="F37" s="22" t="s">
        <v>1582</v>
      </c>
      <c r="G37" s="5" t="s">
        <v>1240</v>
      </c>
      <c r="H37" s="65">
        <v>177364</v>
      </c>
      <c r="I37" s="61" t="s">
        <v>1581</v>
      </c>
      <c r="J37" s="5" t="s">
        <v>1072</v>
      </c>
      <c r="K37" s="71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</row>
    <row r="38" spans="1:30" ht="51">
      <c r="A38" s="5" t="s">
        <v>1079</v>
      </c>
      <c r="B38" s="5" t="s">
        <v>1106</v>
      </c>
      <c r="C38" s="5" t="s">
        <v>1584</v>
      </c>
      <c r="D38" s="22" t="s">
        <v>1583</v>
      </c>
      <c r="E38" s="63">
        <v>45536</v>
      </c>
      <c r="F38" s="22" t="s">
        <v>1582</v>
      </c>
      <c r="G38" s="5" t="s">
        <v>1235</v>
      </c>
      <c r="H38" s="64"/>
      <c r="I38" s="61" t="s">
        <v>1581</v>
      </c>
      <c r="J38" s="5" t="s">
        <v>1072</v>
      </c>
      <c r="K38" s="71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</row>
    <row r="39" spans="1:30" ht="35.1" customHeight="1">
      <c r="A39" s="5" t="s">
        <v>1079</v>
      </c>
      <c r="B39" s="5" t="s">
        <v>1549</v>
      </c>
      <c r="C39" s="5" t="s">
        <v>1580</v>
      </c>
      <c r="D39" s="22" t="s">
        <v>1579</v>
      </c>
      <c r="E39" s="63">
        <v>45214</v>
      </c>
      <c r="F39" s="75" t="s">
        <v>1578</v>
      </c>
      <c r="G39" s="5" t="s">
        <v>1577</v>
      </c>
      <c r="H39" s="62">
        <v>3145996.1</v>
      </c>
      <c r="I39" s="61" t="s">
        <v>1545</v>
      </c>
      <c r="J39" s="5" t="s">
        <v>1072</v>
      </c>
      <c r="K39" s="71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</row>
    <row r="40" spans="1:30" ht="35.1" customHeight="1">
      <c r="A40" s="5" t="s">
        <v>1089</v>
      </c>
      <c r="B40" s="5" t="s">
        <v>1106</v>
      </c>
      <c r="C40" s="5" t="s">
        <v>1576</v>
      </c>
      <c r="D40" s="22" t="s">
        <v>1559</v>
      </c>
      <c r="E40" s="63">
        <v>45108</v>
      </c>
      <c r="F40" s="22" t="s">
        <v>1574</v>
      </c>
      <c r="G40" s="5" t="s">
        <v>1571</v>
      </c>
      <c r="H40" s="65">
        <f>6750.44+74254.84</f>
        <v>81005.279999999999</v>
      </c>
      <c r="I40" s="22" t="s">
        <v>1573</v>
      </c>
      <c r="J40" s="5" t="s">
        <v>1072</v>
      </c>
      <c r="K40" s="71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</row>
    <row r="41" spans="1:30" ht="35.1" customHeight="1">
      <c r="A41" s="5" t="s">
        <v>1079</v>
      </c>
      <c r="B41" s="5" t="s">
        <v>1106</v>
      </c>
      <c r="C41" s="5" t="s">
        <v>1575</v>
      </c>
      <c r="D41" s="22" t="s">
        <v>1559</v>
      </c>
      <c r="E41" s="63">
        <v>45474</v>
      </c>
      <c r="F41" s="22" t="s">
        <v>1574</v>
      </c>
      <c r="G41" s="5" t="s">
        <v>1568</v>
      </c>
      <c r="H41" s="69"/>
      <c r="I41" s="22" t="s">
        <v>1573</v>
      </c>
      <c r="J41" s="5" t="s">
        <v>1072</v>
      </c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</row>
    <row r="42" spans="1:30" ht="35.1" customHeight="1">
      <c r="A42" s="5" t="s">
        <v>1089</v>
      </c>
      <c r="B42" s="5" t="s">
        <v>1106</v>
      </c>
      <c r="C42" s="5" t="s">
        <v>1572</v>
      </c>
      <c r="D42" s="22" t="s">
        <v>1559</v>
      </c>
      <c r="E42" s="63">
        <v>45108</v>
      </c>
      <c r="F42" s="22" t="s">
        <v>1569</v>
      </c>
      <c r="G42" s="5" t="s">
        <v>1571</v>
      </c>
      <c r="H42" s="69"/>
      <c r="I42" s="22" t="s">
        <v>1567</v>
      </c>
      <c r="J42" s="5" t="s">
        <v>1072</v>
      </c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</row>
    <row r="43" spans="1:30" ht="35.1" customHeight="1">
      <c r="A43" s="5" t="s">
        <v>1079</v>
      </c>
      <c r="B43" s="5" t="s">
        <v>1106</v>
      </c>
      <c r="C43" s="5" t="s">
        <v>1570</v>
      </c>
      <c r="D43" s="22" t="s">
        <v>1559</v>
      </c>
      <c r="E43" s="63">
        <v>45474</v>
      </c>
      <c r="F43" s="22" t="s">
        <v>1569</v>
      </c>
      <c r="G43" s="5" t="s">
        <v>1568</v>
      </c>
      <c r="H43" s="64"/>
      <c r="I43" s="22" t="s">
        <v>1567</v>
      </c>
      <c r="J43" s="5" t="s">
        <v>1072</v>
      </c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</row>
    <row r="44" spans="1:30" ht="63.75">
      <c r="A44" s="5" t="s">
        <v>1089</v>
      </c>
      <c r="B44" s="5" t="s">
        <v>1099</v>
      </c>
      <c r="C44" s="5" t="s">
        <v>1566</v>
      </c>
      <c r="D44" s="22" t="s">
        <v>1559</v>
      </c>
      <c r="E44" s="63">
        <v>45108</v>
      </c>
      <c r="F44" s="75" t="s">
        <v>1564</v>
      </c>
      <c r="G44" s="5" t="s">
        <v>1561</v>
      </c>
      <c r="H44" s="65">
        <v>349456.74</v>
      </c>
      <c r="I44" s="78" t="s">
        <v>1563</v>
      </c>
      <c r="J44" s="5" t="s">
        <v>1072</v>
      </c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</row>
    <row r="45" spans="1:30" ht="63.75">
      <c r="A45" s="5" t="s">
        <v>1079</v>
      </c>
      <c r="B45" s="5" t="s">
        <v>1099</v>
      </c>
      <c r="C45" s="5" t="s">
        <v>1565</v>
      </c>
      <c r="D45" s="22" t="s">
        <v>1559</v>
      </c>
      <c r="E45" s="63">
        <v>45536</v>
      </c>
      <c r="F45" s="75" t="s">
        <v>1564</v>
      </c>
      <c r="G45" s="5" t="s">
        <v>1557</v>
      </c>
      <c r="H45" s="69"/>
      <c r="I45" s="78" t="s">
        <v>1563</v>
      </c>
      <c r="J45" s="5" t="s">
        <v>1072</v>
      </c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</row>
    <row r="46" spans="1:30" ht="39.950000000000003" customHeight="1">
      <c r="A46" s="5" t="s">
        <v>1089</v>
      </c>
      <c r="B46" s="5" t="s">
        <v>1099</v>
      </c>
      <c r="C46" s="5" t="s">
        <v>1562</v>
      </c>
      <c r="D46" s="22" t="s">
        <v>1559</v>
      </c>
      <c r="E46" s="63">
        <v>45108</v>
      </c>
      <c r="F46" s="75" t="s">
        <v>1558</v>
      </c>
      <c r="G46" s="5" t="s">
        <v>1561</v>
      </c>
      <c r="H46" s="69"/>
      <c r="I46" s="78" t="s">
        <v>1165</v>
      </c>
      <c r="J46" s="5" t="s">
        <v>1072</v>
      </c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</row>
    <row r="47" spans="1:30" ht="39.950000000000003" customHeight="1">
      <c r="A47" s="5" t="s">
        <v>1079</v>
      </c>
      <c r="B47" s="5" t="s">
        <v>1099</v>
      </c>
      <c r="C47" s="5" t="s">
        <v>1560</v>
      </c>
      <c r="D47" s="22" t="s">
        <v>1559</v>
      </c>
      <c r="E47" s="63">
        <v>45536</v>
      </c>
      <c r="F47" s="75" t="s">
        <v>1558</v>
      </c>
      <c r="G47" s="5" t="s">
        <v>1557</v>
      </c>
      <c r="H47" s="64"/>
      <c r="I47" s="78" t="s">
        <v>1165</v>
      </c>
      <c r="J47" s="5" t="s">
        <v>1072</v>
      </c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</row>
    <row r="48" spans="1:30" ht="51">
      <c r="A48" s="5" t="s">
        <v>1079</v>
      </c>
      <c r="B48" s="5" t="s">
        <v>1085</v>
      </c>
      <c r="C48" s="5" t="s">
        <v>1556</v>
      </c>
      <c r="D48" s="22" t="s">
        <v>1555</v>
      </c>
      <c r="E48" s="63">
        <v>45231</v>
      </c>
      <c r="F48" s="22" t="s">
        <v>1554</v>
      </c>
      <c r="G48" s="5" t="s">
        <v>1553</v>
      </c>
      <c r="H48" s="62">
        <v>84250</v>
      </c>
      <c r="I48" s="61" t="s">
        <v>1552</v>
      </c>
      <c r="J48" s="5" t="s">
        <v>1072</v>
      </c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</row>
    <row r="49" spans="1:30" ht="35.1" customHeight="1">
      <c r="A49" s="5" t="s">
        <v>1089</v>
      </c>
      <c r="B49" s="5" t="s">
        <v>1549</v>
      </c>
      <c r="C49" s="5" t="s">
        <v>1551</v>
      </c>
      <c r="D49" s="22" t="s">
        <v>1547</v>
      </c>
      <c r="E49" s="63">
        <v>45108</v>
      </c>
      <c r="F49" s="75" t="s">
        <v>1546</v>
      </c>
      <c r="G49" s="5" t="s">
        <v>1550</v>
      </c>
      <c r="H49" s="65">
        <v>148423.60999999999</v>
      </c>
      <c r="I49" s="61" t="s">
        <v>1545</v>
      </c>
      <c r="J49" s="5" t="s">
        <v>1072</v>
      </c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</row>
    <row r="50" spans="1:30" ht="35.1" customHeight="1">
      <c r="A50" s="5" t="s">
        <v>1079</v>
      </c>
      <c r="B50" s="5" t="s">
        <v>1549</v>
      </c>
      <c r="C50" s="5" t="s">
        <v>1548</v>
      </c>
      <c r="D50" s="22" t="s">
        <v>1547</v>
      </c>
      <c r="E50" s="63">
        <v>45474</v>
      </c>
      <c r="F50" s="75" t="s">
        <v>1546</v>
      </c>
      <c r="G50" s="5" t="s">
        <v>1243</v>
      </c>
      <c r="H50" s="64"/>
      <c r="I50" s="61" t="s">
        <v>1545</v>
      </c>
      <c r="J50" s="5" t="s">
        <v>1072</v>
      </c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</row>
    <row r="51" spans="1:30" ht="35.1" customHeight="1">
      <c r="A51" s="5" t="s">
        <v>1089</v>
      </c>
      <c r="B51" s="5" t="s">
        <v>1085</v>
      </c>
      <c r="C51" s="5" t="s">
        <v>1542</v>
      </c>
      <c r="D51" s="22" t="s">
        <v>1541</v>
      </c>
      <c r="E51" s="63">
        <v>45017</v>
      </c>
      <c r="F51" s="22" t="s">
        <v>1540</v>
      </c>
      <c r="G51" s="5" t="s">
        <v>1544</v>
      </c>
      <c r="H51" s="65">
        <v>166935.72</v>
      </c>
      <c r="I51" s="61" t="s">
        <v>1543</v>
      </c>
      <c r="J51" s="5" t="s">
        <v>1072</v>
      </c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</row>
    <row r="52" spans="1:30" ht="35.1" customHeight="1">
      <c r="A52" s="5" t="s">
        <v>1079</v>
      </c>
      <c r="B52" s="5" t="s">
        <v>1085</v>
      </c>
      <c r="C52" s="5" t="s">
        <v>1542</v>
      </c>
      <c r="D52" s="22" t="s">
        <v>1541</v>
      </c>
      <c r="E52" s="63">
        <v>45383</v>
      </c>
      <c r="F52" s="22" t="s">
        <v>1540</v>
      </c>
      <c r="G52" s="5" t="s">
        <v>1539</v>
      </c>
      <c r="H52" s="64"/>
      <c r="I52" s="61" t="s">
        <v>1538</v>
      </c>
      <c r="J52" s="5" t="s">
        <v>1072</v>
      </c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</row>
    <row r="53" spans="1:30" ht="35.1" customHeight="1">
      <c r="A53" s="5" t="s">
        <v>1079</v>
      </c>
      <c r="B53" s="5" t="s">
        <v>1085</v>
      </c>
      <c r="C53" s="5">
        <v>9912264099</v>
      </c>
      <c r="D53" s="22" t="s">
        <v>1537</v>
      </c>
      <c r="E53" s="63">
        <v>42257</v>
      </c>
      <c r="F53" s="22" t="s">
        <v>1536</v>
      </c>
      <c r="G53" s="28" t="s">
        <v>1535</v>
      </c>
      <c r="H53" s="62">
        <v>34586.239999999998</v>
      </c>
      <c r="I53" s="61" t="s">
        <v>1534</v>
      </c>
      <c r="J53" s="5" t="s">
        <v>1072</v>
      </c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</row>
    <row r="54" spans="1:30" ht="51">
      <c r="A54" s="5" t="s">
        <v>1079</v>
      </c>
      <c r="B54" s="5" t="s">
        <v>1085</v>
      </c>
      <c r="C54" s="5" t="s">
        <v>1533</v>
      </c>
      <c r="D54" s="22" t="s">
        <v>1532</v>
      </c>
      <c r="E54" s="63">
        <v>45413</v>
      </c>
      <c r="F54" s="22" t="s">
        <v>1531</v>
      </c>
      <c r="G54" s="28" t="s">
        <v>1530</v>
      </c>
      <c r="H54" s="62">
        <v>19460</v>
      </c>
      <c r="I54" s="61" t="s">
        <v>1529</v>
      </c>
      <c r="J54" s="5" t="s">
        <v>1072</v>
      </c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</row>
    <row r="55" spans="1:30" ht="38.25">
      <c r="A55" s="5" t="s">
        <v>1079</v>
      </c>
      <c r="B55" s="5" t="s">
        <v>1085</v>
      </c>
      <c r="C55" s="5" t="s">
        <v>1528</v>
      </c>
      <c r="D55" s="22" t="s">
        <v>1527</v>
      </c>
      <c r="E55" s="63">
        <v>45078</v>
      </c>
      <c r="F55" s="22" t="s">
        <v>1526</v>
      </c>
      <c r="G55" s="28" t="s">
        <v>1525</v>
      </c>
      <c r="H55" s="62">
        <v>116647.56</v>
      </c>
      <c r="I55" s="61" t="s">
        <v>1524</v>
      </c>
      <c r="J55" s="5" t="s">
        <v>1072</v>
      </c>
      <c r="K55" s="71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</row>
    <row r="56" spans="1:30" ht="51">
      <c r="A56" s="5" t="s">
        <v>1079</v>
      </c>
      <c r="B56" s="5" t="s">
        <v>1085</v>
      </c>
      <c r="C56" s="5" t="s">
        <v>1523</v>
      </c>
      <c r="D56" s="22" t="s">
        <v>1518</v>
      </c>
      <c r="E56" s="63">
        <v>45261</v>
      </c>
      <c r="F56" s="22" t="s">
        <v>1522</v>
      </c>
      <c r="G56" s="5" t="s">
        <v>1521</v>
      </c>
      <c r="H56" s="65">
        <f>55278.46+64426.13</f>
        <v>119704.59</v>
      </c>
      <c r="I56" s="61" t="s">
        <v>1520</v>
      </c>
      <c r="J56" s="5" t="s">
        <v>1072</v>
      </c>
      <c r="K56" s="71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</row>
    <row r="57" spans="1:30" ht="89.25">
      <c r="A57" s="5" t="s">
        <v>1079</v>
      </c>
      <c r="B57" s="5" t="s">
        <v>1085</v>
      </c>
      <c r="C57" s="5" t="s">
        <v>1519</v>
      </c>
      <c r="D57" s="22" t="s">
        <v>1518</v>
      </c>
      <c r="E57" s="63">
        <v>45292</v>
      </c>
      <c r="F57" s="22" t="s">
        <v>1517</v>
      </c>
      <c r="G57" s="5" t="s">
        <v>1516</v>
      </c>
      <c r="H57" s="64"/>
      <c r="I57" s="61" t="s">
        <v>1515</v>
      </c>
      <c r="J57" s="5" t="s">
        <v>1072</v>
      </c>
      <c r="K57" s="71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</row>
    <row r="58" spans="1:30" ht="38.25">
      <c r="A58" s="5" t="s">
        <v>1079</v>
      </c>
      <c r="B58" s="5" t="s">
        <v>1085</v>
      </c>
      <c r="C58" s="5" t="s">
        <v>1514</v>
      </c>
      <c r="D58" s="22" t="s">
        <v>1509</v>
      </c>
      <c r="E58" s="63">
        <v>44986</v>
      </c>
      <c r="F58" s="22" t="s">
        <v>1513</v>
      </c>
      <c r="G58" s="28" t="s">
        <v>1512</v>
      </c>
      <c r="H58" s="65">
        <v>190672.1</v>
      </c>
      <c r="I58" s="61" t="s">
        <v>1511</v>
      </c>
      <c r="J58" s="5" t="s">
        <v>1072</v>
      </c>
      <c r="O58" s="54"/>
      <c r="P58" s="54"/>
      <c r="Q58" s="54"/>
      <c r="R58" s="54"/>
      <c r="S58" s="54"/>
    </row>
    <row r="59" spans="1:30" ht="38.25">
      <c r="A59" s="5" t="s">
        <v>1079</v>
      </c>
      <c r="B59" s="5" t="s">
        <v>1085</v>
      </c>
      <c r="C59" s="5" t="s">
        <v>1510</v>
      </c>
      <c r="D59" s="22" t="s">
        <v>1509</v>
      </c>
      <c r="E59" s="63">
        <v>44963</v>
      </c>
      <c r="F59" s="22" t="s">
        <v>1508</v>
      </c>
      <c r="G59" s="28" t="s">
        <v>1507</v>
      </c>
      <c r="H59" s="64"/>
      <c r="I59" s="61" t="s">
        <v>1506</v>
      </c>
      <c r="J59" s="5" t="s">
        <v>1072</v>
      </c>
      <c r="O59" s="54"/>
      <c r="P59" s="54"/>
      <c r="Q59" s="54"/>
      <c r="R59" s="54"/>
      <c r="S59" s="54"/>
    </row>
    <row r="60" spans="1:30" ht="35.1" customHeight="1">
      <c r="A60" s="5" t="s">
        <v>1089</v>
      </c>
      <c r="B60" s="5" t="s">
        <v>1106</v>
      </c>
      <c r="C60" s="5" t="s">
        <v>1505</v>
      </c>
      <c r="D60" s="22" t="s">
        <v>1495</v>
      </c>
      <c r="E60" s="63">
        <v>43720</v>
      </c>
      <c r="F60" s="22" t="s">
        <v>1494</v>
      </c>
      <c r="G60" s="5" t="s">
        <v>1504</v>
      </c>
      <c r="H60" s="65">
        <f>232590.11+433731.47</f>
        <v>666321.57999999996</v>
      </c>
      <c r="I60" s="61" t="s">
        <v>1503</v>
      </c>
      <c r="J60" s="5" t="s">
        <v>1072</v>
      </c>
      <c r="O60" s="54"/>
      <c r="P60" s="54"/>
      <c r="Q60" s="54"/>
      <c r="R60" s="54"/>
      <c r="S60" s="54"/>
    </row>
    <row r="61" spans="1:30" ht="35.1" customHeight="1">
      <c r="A61" s="5" t="s">
        <v>1089</v>
      </c>
      <c r="B61" s="5" t="s">
        <v>1106</v>
      </c>
      <c r="C61" s="5" t="s">
        <v>1502</v>
      </c>
      <c r="D61" s="22" t="s">
        <v>1495</v>
      </c>
      <c r="E61" s="63">
        <v>43717</v>
      </c>
      <c r="F61" s="22" t="s">
        <v>1494</v>
      </c>
      <c r="G61" s="5" t="s">
        <v>1501</v>
      </c>
      <c r="H61" s="69"/>
      <c r="I61" s="61" t="s">
        <v>1500</v>
      </c>
      <c r="J61" s="5" t="s">
        <v>1072</v>
      </c>
      <c r="O61" s="54"/>
      <c r="P61" s="54"/>
      <c r="Q61" s="54"/>
      <c r="R61" s="54"/>
      <c r="S61" s="54"/>
    </row>
    <row r="62" spans="1:30" ht="35.1" customHeight="1">
      <c r="A62" s="5" t="s">
        <v>1079</v>
      </c>
      <c r="B62" s="5" t="s">
        <v>1106</v>
      </c>
      <c r="C62" s="5" t="s">
        <v>1499</v>
      </c>
      <c r="D62" s="22" t="s">
        <v>1495</v>
      </c>
      <c r="E62" s="63">
        <v>45653</v>
      </c>
      <c r="F62" s="22" t="s">
        <v>1494</v>
      </c>
      <c r="G62" s="5" t="s">
        <v>1498</v>
      </c>
      <c r="H62" s="69"/>
      <c r="I62" s="61" t="s">
        <v>1497</v>
      </c>
      <c r="J62" s="5" t="s">
        <v>1072</v>
      </c>
      <c r="O62" s="54"/>
      <c r="P62" s="54"/>
      <c r="Q62" s="54"/>
      <c r="R62" s="54"/>
      <c r="S62" s="54"/>
    </row>
    <row r="63" spans="1:30" ht="35.1" customHeight="1">
      <c r="A63" s="5" t="s">
        <v>1079</v>
      </c>
      <c r="B63" s="5" t="s">
        <v>1106</v>
      </c>
      <c r="C63" s="5" t="s">
        <v>1496</v>
      </c>
      <c r="D63" s="22" t="s">
        <v>1495</v>
      </c>
      <c r="E63" s="63">
        <v>44705</v>
      </c>
      <c r="F63" s="22" t="s">
        <v>1494</v>
      </c>
      <c r="G63" s="28" t="s">
        <v>1493</v>
      </c>
      <c r="H63" s="64"/>
      <c r="I63" s="61" t="s">
        <v>1492</v>
      </c>
      <c r="J63" s="5" t="s">
        <v>1072</v>
      </c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</row>
    <row r="64" spans="1:30" ht="76.5">
      <c r="A64" s="5" t="s">
        <v>1079</v>
      </c>
      <c r="B64" s="5" t="s">
        <v>1099</v>
      </c>
      <c r="C64" s="5" t="s">
        <v>1491</v>
      </c>
      <c r="D64" s="22" t="s">
        <v>1490</v>
      </c>
      <c r="E64" s="63">
        <v>45078</v>
      </c>
      <c r="F64" s="22" t="s">
        <v>1489</v>
      </c>
      <c r="G64" s="5" t="s">
        <v>1488</v>
      </c>
      <c r="H64" s="62">
        <v>179114.53</v>
      </c>
      <c r="I64" s="61" t="s">
        <v>1487</v>
      </c>
      <c r="J64" s="5" t="s">
        <v>1072</v>
      </c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</row>
    <row r="65" spans="1:30" ht="35.1" customHeight="1">
      <c r="A65" s="5" t="s">
        <v>1079</v>
      </c>
      <c r="B65" s="5" t="s">
        <v>1085</v>
      </c>
      <c r="C65" s="5" t="s">
        <v>1486</v>
      </c>
      <c r="D65" s="22" t="s">
        <v>1485</v>
      </c>
      <c r="E65" s="77">
        <v>45108</v>
      </c>
      <c r="F65" s="22" t="s">
        <v>1484</v>
      </c>
      <c r="G65" s="5" t="s">
        <v>1128</v>
      </c>
      <c r="H65" s="62">
        <v>26604.25</v>
      </c>
      <c r="I65" s="61" t="s">
        <v>1483</v>
      </c>
      <c r="J65" s="5" t="s">
        <v>1072</v>
      </c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</row>
    <row r="66" spans="1:30" ht="38.25">
      <c r="A66" s="5" t="s">
        <v>1079</v>
      </c>
      <c r="B66" s="5" t="s">
        <v>1085</v>
      </c>
      <c r="C66" s="5" t="s">
        <v>1482</v>
      </c>
      <c r="D66" s="22" t="s">
        <v>1481</v>
      </c>
      <c r="E66" s="77">
        <v>42488</v>
      </c>
      <c r="F66" s="22" t="s">
        <v>1480</v>
      </c>
      <c r="G66" s="5" t="s">
        <v>1185</v>
      </c>
      <c r="H66" s="62">
        <v>43011.37</v>
      </c>
      <c r="I66" s="61" t="s">
        <v>1479</v>
      </c>
      <c r="J66" s="5" t="s">
        <v>1072</v>
      </c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</row>
    <row r="67" spans="1:30" ht="38.25">
      <c r="A67" s="5" t="s">
        <v>1089</v>
      </c>
      <c r="B67" s="5" t="s">
        <v>1099</v>
      </c>
      <c r="C67" s="5" t="s">
        <v>1478</v>
      </c>
      <c r="D67" s="22" t="s">
        <v>1475</v>
      </c>
      <c r="E67" s="63">
        <v>45108</v>
      </c>
      <c r="F67" s="22" t="s">
        <v>1474</v>
      </c>
      <c r="G67" s="5" t="s">
        <v>1137</v>
      </c>
      <c r="H67" s="65">
        <v>220347.25</v>
      </c>
      <c r="I67" s="61" t="s">
        <v>1477</v>
      </c>
      <c r="J67" s="5" t="s">
        <v>1072</v>
      </c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</row>
    <row r="68" spans="1:30" ht="38.25">
      <c r="A68" s="5" t="s">
        <v>1079</v>
      </c>
      <c r="B68" s="5" t="s">
        <v>1099</v>
      </c>
      <c r="C68" s="5" t="s">
        <v>1476</v>
      </c>
      <c r="D68" s="22" t="s">
        <v>1475</v>
      </c>
      <c r="E68" s="63">
        <v>45474</v>
      </c>
      <c r="F68" s="22" t="s">
        <v>1474</v>
      </c>
      <c r="G68" s="5" t="s">
        <v>1081</v>
      </c>
      <c r="H68" s="64"/>
      <c r="I68" s="61" t="s">
        <v>1473</v>
      </c>
      <c r="J68" s="5" t="s">
        <v>1072</v>
      </c>
      <c r="O68" s="54"/>
      <c r="P68" s="54"/>
      <c r="Q68" s="54"/>
      <c r="R68" s="54"/>
      <c r="S68" s="54"/>
    </row>
    <row r="69" spans="1:30" ht="63.75">
      <c r="A69" s="5" t="s">
        <v>1079</v>
      </c>
      <c r="B69" s="5" t="s">
        <v>1099</v>
      </c>
      <c r="C69" s="5" t="s">
        <v>1472</v>
      </c>
      <c r="D69" s="22" t="s">
        <v>1471</v>
      </c>
      <c r="E69" s="63">
        <v>45231</v>
      </c>
      <c r="F69" s="22" t="s">
        <v>1470</v>
      </c>
      <c r="G69" s="5" t="s">
        <v>1469</v>
      </c>
      <c r="H69" s="62">
        <v>173675.52000000002</v>
      </c>
      <c r="I69" s="61" t="s">
        <v>1468</v>
      </c>
      <c r="J69" s="5" t="s">
        <v>1072</v>
      </c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</row>
    <row r="70" spans="1:30" ht="38.25">
      <c r="A70" s="5" t="s">
        <v>1089</v>
      </c>
      <c r="B70" s="5" t="s">
        <v>1106</v>
      </c>
      <c r="C70" s="5">
        <v>2681</v>
      </c>
      <c r="D70" s="22" t="s">
        <v>1465</v>
      </c>
      <c r="E70" s="63">
        <v>45217</v>
      </c>
      <c r="F70" s="22" t="s">
        <v>1464</v>
      </c>
      <c r="G70" s="5" t="s">
        <v>1467</v>
      </c>
      <c r="H70" s="65">
        <f>9823.2+49292.8</f>
        <v>59116</v>
      </c>
      <c r="I70" s="61" t="s">
        <v>1466</v>
      </c>
      <c r="J70" s="5" t="s">
        <v>1072</v>
      </c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</row>
    <row r="71" spans="1:30" ht="38.25">
      <c r="A71" s="5" t="s">
        <v>1079</v>
      </c>
      <c r="B71" s="5" t="s">
        <v>1106</v>
      </c>
      <c r="C71" s="5" t="s">
        <v>1077</v>
      </c>
      <c r="D71" s="22" t="s">
        <v>1465</v>
      </c>
      <c r="E71" s="63">
        <v>45486</v>
      </c>
      <c r="F71" s="22" t="s">
        <v>1464</v>
      </c>
      <c r="G71" s="5" t="s">
        <v>1463</v>
      </c>
      <c r="H71" s="64"/>
      <c r="I71" s="61" t="s">
        <v>1462</v>
      </c>
      <c r="J71" s="5" t="s">
        <v>1072</v>
      </c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</row>
    <row r="72" spans="1:30" ht="35.1" customHeight="1">
      <c r="A72" s="5" t="s">
        <v>1079</v>
      </c>
      <c r="B72" s="5" t="s">
        <v>1085</v>
      </c>
      <c r="C72" s="5" t="s">
        <v>1077</v>
      </c>
      <c r="D72" s="75" t="s">
        <v>1461</v>
      </c>
      <c r="E72" s="63">
        <v>43801</v>
      </c>
      <c r="F72" s="75" t="s">
        <v>1460</v>
      </c>
      <c r="G72" s="28" t="s">
        <v>1459</v>
      </c>
      <c r="H72" s="62">
        <v>49181.16</v>
      </c>
      <c r="I72" s="61" t="s">
        <v>1458</v>
      </c>
      <c r="J72" s="5" t="s">
        <v>1072</v>
      </c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</row>
    <row r="73" spans="1:30" ht="76.5">
      <c r="A73" s="5" t="s">
        <v>1089</v>
      </c>
      <c r="B73" s="5" t="s">
        <v>1085</v>
      </c>
      <c r="C73" s="5" t="s">
        <v>1457</v>
      </c>
      <c r="D73" s="75" t="s">
        <v>1456</v>
      </c>
      <c r="E73" s="63">
        <v>45005</v>
      </c>
      <c r="F73" s="75" t="s">
        <v>1455</v>
      </c>
      <c r="G73" s="28" t="s">
        <v>1454</v>
      </c>
      <c r="H73" s="62">
        <v>3271.5</v>
      </c>
      <c r="I73" s="61" t="s">
        <v>1453</v>
      </c>
      <c r="J73" s="5" t="s">
        <v>1072</v>
      </c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</row>
    <row r="74" spans="1:30" ht="38.25">
      <c r="A74" s="5" t="s">
        <v>1079</v>
      </c>
      <c r="B74" s="5" t="s">
        <v>1085</v>
      </c>
      <c r="C74" s="5" t="s">
        <v>1452</v>
      </c>
      <c r="D74" s="22" t="s">
        <v>1451</v>
      </c>
      <c r="E74" s="63">
        <v>45180</v>
      </c>
      <c r="F74" s="22" t="s">
        <v>1450</v>
      </c>
      <c r="G74" s="5" t="s">
        <v>1449</v>
      </c>
      <c r="H74" s="76">
        <v>33181.5</v>
      </c>
      <c r="I74" s="61" t="s">
        <v>1448</v>
      </c>
      <c r="J74" s="5" t="s">
        <v>1072</v>
      </c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</row>
    <row r="75" spans="1:30" ht="35.1" customHeight="1">
      <c r="A75" s="5" t="s">
        <v>1089</v>
      </c>
      <c r="B75" s="5" t="s">
        <v>1085</v>
      </c>
      <c r="C75" s="5" t="s">
        <v>1447</v>
      </c>
      <c r="D75" s="22" t="s">
        <v>1446</v>
      </c>
      <c r="E75" s="63">
        <v>44531</v>
      </c>
      <c r="F75" s="22" t="s">
        <v>1445</v>
      </c>
      <c r="G75" s="5" t="s">
        <v>1444</v>
      </c>
      <c r="H75" s="76">
        <v>22524</v>
      </c>
      <c r="I75" s="61" t="s">
        <v>1108</v>
      </c>
      <c r="J75" s="5" t="s">
        <v>1072</v>
      </c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</row>
    <row r="76" spans="1:30" ht="35.1" customHeight="1">
      <c r="A76" s="5" t="s">
        <v>1089</v>
      </c>
      <c r="B76" s="5" t="s">
        <v>1085</v>
      </c>
      <c r="C76" s="5" t="s">
        <v>1077</v>
      </c>
      <c r="D76" s="22" t="s">
        <v>1443</v>
      </c>
      <c r="E76" s="63">
        <v>44194</v>
      </c>
      <c r="F76" s="22" t="s">
        <v>1442</v>
      </c>
      <c r="G76" s="28" t="s">
        <v>1441</v>
      </c>
      <c r="H76" s="65">
        <v>34748.519999999997</v>
      </c>
      <c r="I76" s="61" t="s">
        <v>1440</v>
      </c>
      <c r="J76" s="5" t="s">
        <v>1072</v>
      </c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</row>
    <row r="77" spans="1:30" ht="38.25">
      <c r="A77" s="5" t="s">
        <v>1079</v>
      </c>
      <c r="B77" s="5" t="s">
        <v>1085</v>
      </c>
      <c r="C77" s="5" t="s">
        <v>1077</v>
      </c>
      <c r="D77" s="22" t="s">
        <v>1439</v>
      </c>
      <c r="E77" s="63">
        <v>45366</v>
      </c>
      <c r="F77" s="22" t="s">
        <v>1438</v>
      </c>
      <c r="G77" s="28" t="s">
        <v>1437</v>
      </c>
      <c r="H77" s="64"/>
      <c r="I77" s="61" t="s">
        <v>1436</v>
      </c>
      <c r="J77" s="5" t="s">
        <v>1072</v>
      </c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</row>
    <row r="78" spans="1:30" ht="51">
      <c r="A78" s="5" t="s">
        <v>1089</v>
      </c>
      <c r="B78" s="5" t="s">
        <v>1085</v>
      </c>
      <c r="C78" s="5" t="s">
        <v>1435</v>
      </c>
      <c r="D78" s="22" t="s">
        <v>1431</v>
      </c>
      <c r="E78" s="63">
        <v>45108</v>
      </c>
      <c r="F78" s="22" t="s">
        <v>1430</v>
      </c>
      <c r="G78" s="5" t="s">
        <v>1434</v>
      </c>
      <c r="H78" s="65">
        <v>614577.13</v>
      </c>
      <c r="I78" s="61" t="s">
        <v>1433</v>
      </c>
      <c r="J78" s="5" t="s">
        <v>1072</v>
      </c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</row>
    <row r="79" spans="1:30" ht="50.1" customHeight="1">
      <c r="A79" s="5" t="s">
        <v>1079</v>
      </c>
      <c r="B79" s="5" t="s">
        <v>1085</v>
      </c>
      <c r="C79" s="5" t="s">
        <v>1432</v>
      </c>
      <c r="D79" s="22" t="s">
        <v>1431</v>
      </c>
      <c r="E79" s="63">
        <v>45505</v>
      </c>
      <c r="F79" s="22" t="s">
        <v>1430</v>
      </c>
      <c r="G79" s="5" t="s">
        <v>1218</v>
      </c>
      <c r="H79" s="64"/>
      <c r="I79" s="61" t="s">
        <v>1429</v>
      </c>
      <c r="J79" s="5" t="s">
        <v>1072</v>
      </c>
      <c r="K79" s="71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</row>
    <row r="80" spans="1:30" ht="51">
      <c r="A80" s="5" t="s">
        <v>1079</v>
      </c>
      <c r="B80" s="5" t="s">
        <v>1085</v>
      </c>
      <c r="C80" s="5" t="s">
        <v>1428</v>
      </c>
      <c r="D80" s="22" t="s">
        <v>1424</v>
      </c>
      <c r="E80" s="63">
        <v>45108</v>
      </c>
      <c r="F80" s="22" t="s">
        <v>1427</v>
      </c>
      <c r="G80" s="5" t="s">
        <v>1128</v>
      </c>
      <c r="H80" s="65">
        <v>98437.67</v>
      </c>
      <c r="I80" s="61" t="s">
        <v>1426</v>
      </c>
      <c r="J80" s="5" t="s">
        <v>1072</v>
      </c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</row>
    <row r="81" spans="1:30" ht="39.950000000000003" customHeight="1">
      <c r="A81" s="5" t="s">
        <v>1079</v>
      </c>
      <c r="B81" s="5" t="s">
        <v>1085</v>
      </c>
      <c r="C81" s="5" t="s">
        <v>1425</v>
      </c>
      <c r="D81" s="22" t="s">
        <v>1424</v>
      </c>
      <c r="E81" s="63">
        <v>45108</v>
      </c>
      <c r="F81" s="22" t="s">
        <v>1423</v>
      </c>
      <c r="G81" s="5" t="s">
        <v>1128</v>
      </c>
      <c r="H81" s="64"/>
      <c r="I81" s="61" t="s">
        <v>1422</v>
      </c>
      <c r="J81" s="5" t="s">
        <v>1072</v>
      </c>
      <c r="O81" s="54"/>
      <c r="P81" s="54"/>
      <c r="Q81" s="54"/>
      <c r="R81" s="54"/>
      <c r="S81" s="54"/>
    </row>
    <row r="82" spans="1:30" s="54" customFormat="1" ht="39.950000000000003" customHeight="1">
      <c r="A82" s="5" t="s">
        <v>1079</v>
      </c>
      <c r="B82" s="5" t="s">
        <v>1085</v>
      </c>
      <c r="C82" s="5" t="s">
        <v>1077</v>
      </c>
      <c r="D82" s="22" t="s">
        <v>1421</v>
      </c>
      <c r="E82" s="63">
        <v>44593</v>
      </c>
      <c r="F82" s="22" t="s">
        <v>1420</v>
      </c>
      <c r="G82" s="5" t="s">
        <v>1419</v>
      </c>
      <c r="H82" s="62">
        <v>78000</v>
      </c>
      <c r="I82" s="61" t="s">
        <v>1418</v>
      </c>
      <c r="J82" s="5" t="s">
        <v>1072</v>
      </c>
      <c r="K82" s="71"/>
    </row>
    <row r="83" spans="1:30" s="54" customFormat="1" ht="89.25">
      <c r="A83" s="5" t="s">
        <v>1079</v>
      </c>
      <c r="B83" s="5" t="s">
        <v>1085</v>
      </c>
      <c r="C83" s="5" t="s">
        <v>1417</v>
      </c>
      <c r="D83" s="22" t="s">
        <v>1416</v>
      </c>
      <c r="E83" s="63">
        <v>43922</v>
      </c>
      <c r="F83" s="22" t="s">
        <v>1415</v>
      </c>
      <c r="G83" s="5" t="s">
        <v>1414</v>
      </c>
      <c r="H83" s="62">
        <v>416055.23</v>
      </c>
      <c r="I83" s="61" t="s">
        <v>1413</v>
      </c>
      <c r="J83" s="5" t="s">
        <v>1072</v>
      </c>
      <c r="K83" s="71"/>
    </row>
    <row r="84" spans="1:30" s="54" customFormat="1" ht="35.1" customHeight="1">
      <c r="A84" s="5" t="s">
        <v>1079</v>
      </c>
      <c r="B84" s="5" t="s">
        <v>1085</v>
      </c>
      <c r="C84" s="5" t="s">
        <v>1077</v>
      </c>
      <c r="D84" s="22" t="s">
        <v>1412</v>
      </c>
      <c r="E84" s="63">
        <v>42488</v>
      </c>
      <c r="F84" s="22" t="s">
        <v>1411</v>
      </c>
      <c r="G84" s="5" t="s">
        <v>1185</v>
      </c>
      <c r="H84" s="62">
        <v>601215.43000000005</v>
      </c>
      <c r="I84" s="61" t="s">
        <v>1100</v>
      </c>
      <c r="J84" s="5" t="s">
        <v>1072</v>
      </c>
      <c r="K84" s="71"/>
    </row>
    <row r="85" spans="1:30" ht="63.75">
      <c r="A85" s="5" t="s">
        <v>1079</v>
      </c>
      <c r="B85" s="5" t="s">
        <v>1085</v>
      </c>
      <c r="C85" s="5" t="s">
        <v>1410</v>
      </c>
      <c r="D85" s="22" t="s">
        <v>1409</v>
      </c>
      <c r="E85" s="63">
        <v>45010</v>
      </c>
      <c r="F85" s="22" t="s">
        <v>1408</v>
      </c>
      <c r="G85" s="5" t="s">
        <v>1407</v>
      </c>
      <c r="H85" s="62">
        <v>179946.1</v>
      </c>
      <c r="I85" s="61" t="s">
        <v>1100</v>
      </c>
      <c r="J85" s="5" t="s">
        <v>1072</v>
      </c>
      <c r="K85" s="71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</row>
    <row r="86" spans="1:30" s="54" customFormat="1" ht="51">
      <c r="A86" s="5" t="s">
        <v>1079</v>
      </c>
      <c r="B86" s="5" t="s">
        <v>1085</v>
      </c>
      <c r="C86" s="5" t="s">
        <v>1077</v>
      </c>
      <c r="D86" s="22" t="s">
        <v>1406</v>
      </c>
      <c r="E86" s="63">
        <v>44531</v>
      </c>
      <c r="F86" s="75" t="s">
        <v>1405</v>
      </c>
      <c r="G86" s="5" t="s">
        <v>1404</v>
      </c>
      <c r="H86" s="62">
        <v>40063.39</v>
      </c>
      <c r="I86" s="61" t="s">
        <v>1403</v>
      </c>
      <c r="J86" s="5" t="s">
        <v>1072</v>
      </c>
      <c r="K86" s="71"/>
    </row>
    <row r="87" spans="1:30" ht="63.75">
      <c r="A87" s="5" t="s">
        <v>1079</v>
      </c>
      <c r="B87" s="5" t="s">
        <v>1085</v>
      </c>
      <c r="C87" s="5" t="s">
        <v>1402</v>
      </c>
      <c r="D87" s="22" t="s">
        <v>1397</v>
      </c>
      <c r="E87" s="63">
        <v>44774</v>
      </c>
      <c r="F87" s="22" t="s">
        <v>1401</v>
      </c>
      <c r="G87" s="5" t="s">
        <v>1400</v>
      </c>
      <c r="H87" s="65">
        <v>766831.44</v>
      </c>
      <c r="I87" s="61" t="s">
        <v>1399</v>
      </c>
      <c r="J87" s="5" t="s">
        <v>1072</v>
      </c>
      <c r="O87" s="54"/>
      <c r="P87" s="54"/>
      <c r="Q87" s="54"/>
      <c r="R87" s="54"/>
      <c r="S87" s="54"/>
    </row>
    <row r="88" spans="1:30" s="54" customFormat="1" ht="63.75">
      <c r="A88" s="5" t="s">
        <v>1079</v>
      </c>
      <c r="B88" s="5" t="s">
        <v>1085</v>
      </c>
      <c r="C88" s="5" t="s">
        <v>1398</v>
      </c>
      <c r="D88" s="22" t="s">
        <v>1397</v>
      </c>
      <c r="E88" s="63">
        <v>45047</v>
      </c>
      <c r="F88" s="22" t="s">
        <v>1396</v>
      </c>
      <c r="G88" s="5" t="s">
        <v>1395</v>
      </c>
      <c r="H88" s="64"/>
      <c r="I88" s="61" t="s">
        <v>1394</v>
      </c>
      <c r="J88" s="5" t="s">
        <v>1072</v>
      </c>
      <c r="K88" s="71"/>
    </row>
    <row r="89" spans="1:30" s="54" customFormat="1" ht="63.75">
      <c r="A89" s="5" t="s">
        <v>1079</v>
      </c>
      <c r="B89" s="5" t="s">
        <v>1085</v>
      </c>
      <c r="C89" s="5" t="s">
        <v>1077</v>
      </c>
      <c r="D89" s="22" t="s">
        <v>1393</v>
      </c>
      <c r="E89" s="63">
        <v>43313</v>
      </c>
      <c r="F89" s="22" t="s">
        <v>1392</v>
      </c>
      <c r="G89" s="5" t="s">
        <v>1185</v>
      </c>
      <c r="H89" s="62">
        <v>473457.38</v>
      </c>
      <c r="I89" s="61" t="s">
        <v>1391</v>
      </c>
      <c r="J89" s="5" t="s">
        <v>1072</v>
      </c>
      <c r="K89" s="71"/>
    </row>
    <row r="90" spans="1:30" s="54" customFormat="1" ht="51">
      <c r="A90" s="5" t="s">
        <v>1079</v>
      </c>
      <c r="B90" s="5" t="s">
        <v>1085</v>
      </c>
      <c r="C90" s="5" t="s">
        <v>1390</v>
      </c>
      <c r="D90" s="22" t="s">
        <v>1389</v>
      </c>
      <c r="E90" s="63">
        <v>45432</v>
      </c>
      <c r="F90" s="22" t="s">
        <v>1388</v>
      </c>
      <c r="G90" s="5" t="s">
        <v>1387</v>
      </c>
      <c r="H90" s="62">
        <v>106300.03</v>
      </c>
      <c r="I90" s="61" t="s">
        <v>1386</v>
      </c>
      <c r="J90" s="5" t="s">
        <v>1072</v>
      </c>
      <c r="K90" s="71"/>
    </row>
    <row r="91" spans="1:30" s="54" customFormat="1" ht="38.25">
      <c r="A91" s="5" t="s">
        <v>1089</v>
      </c>
      <c r="B91" s="5" t="s">
        <v>1382</v>
      </c>
      <c r="C91" s="5" t="s">
        <v>1385</v>
      </c>
      <c r="D91" s="22" t="s">
        <v>1380</v>
      </c>
      <c r="E91" s="63">
        <v>45139</v>
      </c>
      <c r="F91" s="22" t="s">
        <v>1379</v>
      </c>
      <c r="G91" s="5" t="s">
        <v>1384</v>
      </c>
      <c r="H91" s="65">
        <v>35984.43</v>
      </c>
      <c r="I91" s="61" t="s">
        <v>1383</v>
      </c>
      <c r="J91" s="5" t="s">
        <v>1072</v>
      </c>
      <c r="K91" s="71"/>
    </row>
    <row r="92" spans="1:30" s="54" customFormat="1" ht="38.25">
      <c r="A92" s="5" t="s">
        <v>1079</v>
      </c>
      <c r="B92" s="5" t="s">
        <v>1382</v>
      </c>
      <c r="C92" s="5" t="s">
        <v>1381</v>
      </c>
      <c r="D92" s="22" t="s">
        <v>1380</v>
      </c>
      <c r="E92" s="63">
        <v>45505</v>
      </c>
      <c r="F92" s="22" t="s">
        <v>1379</v>
      </c>
      <c r="G92" s="5" t="s">
        <v>1378</v>
      </c>
      <c r="H92" s="64"/>
      <c r="I92" s="61" t="s">
        <v>1377</v>
      </c>
      <c r="J92" s="5" t="s">
        <v>1072</v>
      </c>
      <c r="K92" s="71"/>
    </row>
    <row r="93" spans="1:30" s="54" customFormat="1" ht="63.75">
      <c r="A93" s="5" t="s">
        <v>1079</v>
      </c>
      <c r="B93" s="5" t="s">
        <v>1085</v>
      </c>
      <c r="C93" s="5" t="s">
        <v>1376</v>
      </c>
      <c r="D93" s="22" t="s">
        <v>1375</v>
      </c>
      <c r="E93" s="63">
        <v>44743</v>
      </c>
      <c r="F93" s="22" t="s">
        <v>1374</v>
      </c>
      <c r="G93" s="74" t="s">
        <v>1373</v>
      </c>
      <c r="H93" s="62">
        <v>2731563.8</v>
      </c>
      <c r="I93" s="61" t="s">
        <v>1372</v>
      </c>
      <c r="J93" s="5" t="s">
        <v>1072</v>
      </c>
      <c r="K93" s="71"/>
    </row>
    <row r="94" spans="1:30" s="54" customFormat="1" ht="51">
      <c r="A94" s="5" t="s">
        <v>1079</v>
      </c>
      <c r="B94" s="5" t="s">
        <v>1099</v>
      </c>
      <c r="C94" s="5" t="s">
        <v>1371</v>
      </c>
      <c r="D94" s="22" t="s">
        <v>1368</v>
      </c>
      <c r="E94" s="63">
        <v>41415</v>
      </c>
      <c r="F94" s="22" t="s">
        <v>1370</v>
      </c>
      <c r="G94" s="74" t="s">
        <v>1185</v>
      </c>
      <c r="H94" s="65">
        <v>694653.33</v>
      </c>
      <c r="I94" s="24" t="s">
        <v>1090</v>
      </c>
      <c r="J94" s="5" t="s">
        <v>1072</v>
      </c>
      <c r="K94" s="71"/>
    </row>
    <row r="95" spans="1:30" s="54" customFormat="1" ht="38.25">
      <c r="A95" s="5" t="s">
        <v>1079</v>
      </c>
      <c r="B95" s="5" t="s">
        <v>1099</v>
      </c>
      <c r="C95" s="5" t="s">
        <v>1369</v>
      </c>
      <c r="D95" s="22" t="s">
        <v>1368</v>
      </c>
      <c r="E95" s="63">
        <v>41610</v>
      </c>
      <c r="F95" s="22" t="s">
        <v>1367</v>
      </c>
      <c r="G95" s="74" t="s">
        <v>1185</v>
      </c>
      <c r="H95" s="64"/>
      <c r="I95" s="24" t="s">
        <v>1090</v>
      </c>
      <c r="J95" s="5" t="s">
        <v>1072</v>
      </c>
      <c r="K95" s="71"/>
    </row>
    <row r="96" spans="1:30" s="54" customFormat="1" ht="38.25">
      <c r="A96" s="5" t="s">
        <v>1089</v>
      </c>
      <c r="B96" s="5" t="s">
        <v>1085</v>
      </c>
      <c r="C96" s="5" t="s">
        <v>1366</v>
      </c>
      <c r="D96" s="22" t="s">
        <v>1360</v>
      </c>
      <c r="E96" s="63">
        <v>45170</v>
      </c>
      <c r="F96" s="22" t="s">
        <v>1363</v>
      </c>
      <c r="G96" s="74" t="s">
        <v>1240</v>
      </c>
      <c r="H96" s="65">
        <v>1021350.57</v>
      </c>
      <c r="I96" s="61" t="s">
        <v>1365</v>
      </c>
      <c r="J96" s="5" t="s">
        <v>1072</v>
      </c>
      <c r="K96" s="71"/>
    </row>
    <row r="97" spans="1:11" s="54" customFormat="1" ht="39.950000000000003" customHeight="1">
      <c r="A97" s="5" t="s">
        <v>1079</v>
      </c>
      <c r="B97" s="5" t="s">
        <v>1085</v>
      </c>
      <c r="C97" s="5" t="s">
        <v>1364</v>
      </c>
      <c r="D97" s="22" t="s">
        <v>1360</v>
      </c>
      <c r="E97" s="63">
        <v>45536</v>
      </c>
      <c r="F97" s="22" t="s">
        <v>1363</v>
      </c>
      <c r="G97" s="74" t="s">
        <v>1235</v>
      </c>
      <c r="H97" s="69"/>
      <c r="I97" s="61" t="s">
        <v>1362</v>
      </c>
      <c r="J97" s="5" t="s">
        <v>1072</v>
      </c>
      <c r="K97" s="71"/>
    </row>
    <row r="98" spans="1:11" s="54" customFormat="1" ht="63.75">
      <c r="A98" s="5" t="s">
        <v>1079</v>
      </c>
      <c r="B98" s="5" t="s">
        <v>1085</v>
      </c>
      <c r="C98" s="5" t="s">
        <v>1361</v>
      </c>
      <c r="D98" s="22" t="s">
        <v>1360</v>
      </c>
      <c r="E98" s="63">
        <v>45505</v>
      </c>
      <c r="F98" s="22" t="s">
        <v>1359</v>
      </c>
      <c r="G98" s="74" t="s">
        <v>1235</v>
      </c>
      <c r="H98" s="64"/>
      <c r="I98" s="61" t="s">
        <v>1358</v>
      </c>
      <c r="J98" s="5" t="s">
        <v>1072</v>
      </c>
      <c r="K98" s="71"/>
    </row>
    <row r="99" spans="1:11" s="54" customFormat="1" ht="50.1" customHeight="1">
      <c r="A99" s="5" t="s">
        <v>1089</v>
      </c>
      <c r="B99" s="5" t="s">
        <v>1085</v>
      </c>
      <c r="C99" s="5" t="s">
        <v>1357</v>
      </c>
      <c r="D99" s="22" t="s">
        <v>1353</v>
      </c>
      <c r="E99" s="63">
        <v>45017</v>
      </c>
      <c r="F99" s="22" t="s">
        <v>1352</v>
      </c>
      <c r="G99" s="74" t="s">
        <v>1356</v>
      </c>
      <c r="H99" s="65">
        <v>19181</v>
      </c>
      <c r="I99" s="61" t="s">
        <v>1355</v>
      </c>
      <c r="J99" s="5" t="s">
        <v>1072</v>
      </c>
      <c r="K99" s="71"/>
    </row>
    <row r="100" spans="1:11" s="54" customFormat="1" ht="50.1" customHeight="1">
      <c r="A100" s="5" t="s">
        <v>1079</v>
      </c>
      <c r="B100" s="5" t="s">
        <v>1085</v>
      </c>
      <c r="C100" s="5" t="s">
        <v>1354</v>
      </c>
      <c r="D100" s="22" t="s">
        <v>1353</v>
      </c>
      <c r="E100" s="63">
        <v>45443</v>
      </c>
      <c r="F100" s="22" t="s">
        <v>1352</v>
      </c>
      <c r="G100" s="74" t="s">
        <v>1351</v>
      </c>
      <c r="H100" s="64"/>
      <c r="I100" s="61" t="s">
        <v>1350</v>
      </c>
      <c r="J100" s="5" t="s">
        <v>1072</v>
      </c>
      <c r="K100" s="71"/>
    </row>
    <row r="101" spans="1:11" s="54" customFormat="1" ht="51">
      <c r="A101" s="5" t="s">
        <v>1089</v>
      </c>
      <c r="B101" s="5" t="s">
        <v>1085</v>
      </c>
      <c r="C101" s="5" t="s">
        <v>1349</v>
      </c>
      <c r="D101" s="22" t="s">
        <v>1347</v>
      </c>
      <c r="E101" s="63">
        <v>45108</v>
      </c>
      <c r="F101" s="22" t="s">
        <v>1346</v>
      </c>
      <c r="G101" s="74" t="s">
        <v>1248</v>
      </c>
      <c r="H101" s="65">
        <v>490895.48</v>
      </c>
      <c r="I101" s="61" t="s">
        <v>1345</v>
      </c>
      <c r="J101" s="5" t="s">
        <v>1072</v>
      </c>
      <c r="K101" s="71"/>
    </row>
    <row r="102" spans="1:11" s="54" customFormat="1" ht="51">
      <c r="A102" s="5" t="s">
        <v>1079</v>
      </c>
      <c r="B102" s="5" t="s">
        <v>1085</v>
      </c>
      <c r="C102" s="5" t="s">
        <v>1348</v>
      </c>
      <c r="D102" s="22" t="s">
        <v>1347</v>
      </c>
      <c r="E102" s="63">
        <v>45474</v>
      </c>
      <c r="F102" s="22" t="s">
        <v>1346</v>
      </c>
      <c r="G102" s="74" t="s">
        <v>1243</v>
      </c>
      <c r="H102" s="64"/>
      <c r="I102" s="61" t="s">
        <v>1345</v>
      </c>
      <c r="J102" s="5" t="s">
        <v>1072</v>
      </c>
      <c r="K102" s="71"/>
    </row>
    <row r="103" spans="1:11" s="54" customFormat="1" ht="35.1" customHeight="1">
      <c r="A103" s="5" t="s">
        <v>1079</v>
      </c>
      <c r="B103" s="5" t="s">
        <v>1280</v>
      </c>
      <c r="C103" s="5" t="s">
        <v>1077</v>
      </c>
      <c r="D103" s="22" t="s">
        <v>1344</v>
      </c>
      <c r="E103" s="63">
        <v>44564</v>
      </c>
      <c r="F103" s="22" t="s">
        <v>1343</v>
      </c>
      <c r="G103" s="74" t="s">
        <v>1342</v>
      </c>
      <c r="H103" s="62">
        <v>82583.590000000011</v>
      </c>
      <c r="I103" s="61" t="s">
        <v>1090</v>
      </c>
      <c r="J103" s="5" t="s">
        <v>1072</v>
      </c>
      <c r="K103" s="71"/>
    </row>
    <row r="104" spans="1:11" s="54" customFormat="1" ht="38.25">
      <c r="A104" s="5" t="s">
        <v>1089</v>
      </c>
      <c r="B104" s="5" t="s">
        <v>1106</v>
      </c>
      <c r="C104" s="5" t="s">
        <v>1341</v>
      </c>
      <c r="D104" s="22" t="s">
        <v>1333</v>
      </c>
      <c r="E104" s="63">
        <v>45108</v>
      </c>
      <c r="F104" s="22" t="s">
        <v>1338</v>
      </c>
      <c r="G104" s="5" t="s">
        <v>1137</v>
      </c>
      <c r="H104" s="65">
        <v>14680</v>
      </c>
      <c r="I104" s="61" t="s">
        <v>1340</v>
      </c>
      <c r="J104" s="5" t="s">
        <v>1072</v>
      </c>
      <c r="K104" s="71"/>
    </row>
    <row r="105" spans="1:11" s="54" customFormat="1" ht="38.25">
      <c r="A105" s="5" t="s">
        <v>1079</v>
      </c>
      <c r="B105" s="5" t="s">
        <v>1106</v>
      </c>
      <c r="C105" s="5" t="s">
        <v>1339</v>
      </c>
      <c r="D105" s="22" t="s">
        <v>1333</v>
      </c>
      <c r="E105" s="63">
        <v>45474</v>
      </c>
      <c r="F105" s="22" t="s">
        <v>1338</v>
      </c>
      <c r="G105" s="5" t="s">
        <v>1081</v>
      </c>
      <c r="H105" s="69"/>
      <c r="I105" s="61" t="s">
        <v>1337</v>
      </c>
      <c r="J105" s="5" t="s">
        <v>1072</v>
      </c>
      <c r="K105" s="71"/>
    </row>
    <row r="106" spans="1:11" s="54" customFormat="1" ht="38.25">
      <c r="A106" s="12" t="s">
        <v>1089</v>
      </c>
      <c r="B106" s="5" t="s">
        <v>1106</v>
      </c>
      <c r="C106" s="5" t="s">
        <v>1336</v>
      </c>
      <c r="D106" s="22" t="s">
        <v>1333</v>
      </c>
      <c r="E106" s="63">
        <v>45108</v>
      </c>
      <c r="F106" s="22" t="s">
        <v>1332</v>
      </c>
      <c r="G106" s="5" t="s">
        <v>1137</v>
      </c>
      <c r="H106" s="69"/>
      <c r="I106" s="61" t="s">
        <v>1335</v>
      </c>
      <c r="J106" s="5" t="s">
        <v>1072</v>
      </c>
      <c r="K106" s="71"/>
    </row>
    <row r="107" spans="1:11" s="54" customFormat="1" ht="38.25">
      <c r="A107" s="12" t="s">
        <v>1079</v>
      </c>
      <c r="B107" s="5" t="s">
        <v>1106</v>
      </c>
      <c r="C107" s="5" t="s">
        <v>1334</v>
      </c>
      <c r="D107" s="22" t="s">
        <v>1333</v>
      </c>
      <c r="E107" s="63">
        <v>45474</v>
      </c>
      <c r="F107" s="22" t="s">
        <v>1332</v>
      </c>
      <c r="G107" s="5" t="s">
        <v>1081</v>
      </c>
      <c r="H107" s="64"/>
      <c r="I107" s="61" t="s">
        <v>1331</v>
      </c>
      <c r="J107" s="5" t="s">
        <v>1072</v>
      </c>
      <c r="K107" s="71"/>
    </row>
    <row r="108" spans="1:11" s="54" customFormat="1" ht="35.1" customHeight="1">
      <c r="A108" s="5" t="s">
        <v>1089</v>
      </c>
      <c r="B108" s="5" t="s">
        <v>1085</v>
      </c>
      <c r="C108" s="5" t="s">
        <v>1330</v>
      </c>
      <c r="D108" s="22" t="s">
        <v>1328</v>
      </c>
      <c r="E108" s="63">
        <v>45108</v>
      </c>
      <c r="F108" s="22" t="s">
        <v>1327</v>
      </c>
      <c r="G108" s="5" t="s">
        <v>1137</v>
      </c>
      <c r="H108" s="65">
        <v>12422.04</v>
      </c>
      <c r="I108" s="61" t="s">
        <v>1326</v>
      </c>
      <c r="J108" s="5" t="s">
        <v>1072</v>
      </c>
      <c r="K108" s="71"/>
    </row>
    <row r="109" spans="1:11" s="54" customFormat="1" ht="35.1" customHeight="1">
      <c r="A109" s="5" t="s">
        <v>1079</v>
      </c>
      <c r="B109" s="5" t="s">
        <v>1085</v>
      </c>
      <c r="C109" s="5" t="s">
        <v>1329</v>
      </c>
      <c r="D109" s="22" t="s">
        <v>1328</v>
      </c>
      <c r="E109" s="63">
        <v>45474</v>
      </c>
      <c r="F109" s="22" t="s">
        <v>1327</v>
      </c>
      <c r="G109" s="5" t="s">
        <v>1081</v>
      </c>
      <c r="H109" s="64"/>
      <c r="I109" s="61" t="s">
        <v>1326</v>
      </c>
      <c r="J109" s="5" t="s">
        <v>1072</v>
      </c>
      <c r="K109" s="71"/>
    </row>
    <row r="110" spans="1:11" s="54" customFormat="1" ht="51">
      <c r="A110" s="5" t="s">
        <v>1089</v>
      </c>
      <c r="B110" s="5" t="s">
        <v>1085</v>
      </c>
      <c r="C110" s="5" t="s">
        <v>1325</v>
      </c>
      <c r="D110" s="75" t="s">
        <v>1321</v>
      </c>
      <c r="E110" s="63">
        <v>45108</v>
      </c>
      <c r="F110" s="75" t="s">
        <v>1324</v>
      </c>
      <c r="G110" s="5" t="s">
        <v>1137</v>
      </c>
      <c r="H110" s="65">
        <v>328707.28000000003</v>
      </c>
      <c r="I110" s="61" t="s">
        <v>1323</v>
      </c>
      <c r="J110" s="5" t="s">
        <v>1072</v>
      </c>
      <c r="K110" s="71"/>
    </row>
    <row r="111" spans="1:11" s="54" customFormat="1" ht="38.25">
      <c r="A111" s="5" t="s">
        <v>1079</v>
      </c>
      <c r="B111" s="5" t="s">
        <v>1085</v>
      </c>
      <c r="C111" s="5" t="s">
        <v>1322</v>
      </c>
      <c r="D111" s="75" t="s">
        <v>1321</v>
      </c>
      <c r="E111" s="63">
        <v>45474</v>
      </c>
      <c r="F111" s="75" t="s">
        <v>1320</v>
      </c>
      <c r="G111" s="5" t="s">
        <v>1081</v>
      </c>
      <c r="H111" s="64"/>
      <c r="I111" s="61" t="s">
        <v>1100</v>
      </c>
      <c r="J111" s="5" t="s">
        <v>1072</v>
      </c>
      <c r="K111" s="71"/>
    </row>
    <row r="112" spans="1:11" s="54" customFormat="1" ht="51">
      <c r="A112" s="5" t="s">
        <v>1089</v>
      </c>
      <c r="B112" s="5" t="s">
        <v>1085</v>
      </c>
      <c r="C112" s="5" t="s">
        <v>1319</v>
      </c>
      <c r="D112" s="75" t="s">
        <v>1318</v>
      </c>
      <c r="E112" s="63">
        <v>45323</v>
      </c>
      <c r="F112" s="75" t="s">
        <v>1317</v>
      </c>
      <c r="G112" s="5" t="s">
        <v>1316</v>
      </c>
      <c r="H112" s="62">
        <v>51483.53</v>
      </c>
      <c r="I112" s="61" t="s">
        <v>1315</v>
      </c>
      <c r="J112" s="5" t="s">
        <v>1072</v>
      </c>
      <c r="K112" s="71"/>
    </row>
    <row r="113" spans="1:11" s="54" customFormat="1" ht="38.25">
      <c r="A113" s="5" t="s">
        <v>1089</v>
      </c>
      <c r="B113" s="5" t="s">
        <v>1085</v>
      </c>
      <c r="C113" s="5" t="s">
        <v>1314</v>
      </c>
      <c r="D113" s="22" t="s">
        <v>1308</v>
      </c>
      <c r="E113" s="63">
        <v>45108</v>
      </c>
      <c r="F113" s="22" t="s">
        <v>1311</v>
      </c>
      <c r="G113" s="5" t="s">
        <v>1137</v>
      </c>
      <c r="H113" s="65">
        <v>55112.03</v>
      </c>
      <c r="I113" s="61" t="s">
        <v>1313</v>
      </c>
      <c r="J113" s="5" t="s">
        <v>1072</v>
      </c>
      <c r="K113" s="71"/>
    </row>
    <row r="114" spans="1:11" s="54" customFormat="1" ht="38.25">
      <c r="A114" s="5" t="s">
        <v>1079</v>
      </c>
      <c r="B114" s="5" t="s">
        <v>1085</v>
      </c>
      <c r="C114" s="5" t="s">
        <v>1312</v>
      </c>
      <c r="D114" s="22" t="s">
        <v>1308</v>
      </c>
      <c r="E114" s="63">
        <v>45474</v>
      </c>
      <c r="F114" s="22" t="s">
        <v>1311</v>
      </c>
      <c r="G114" s="5" t="s">
        <v>1081</v>
      </c>
      <c r="H114" s="69"/>
      <c r="I114" s="61" t="s">
        <v>1310</v>
      </c>
      <c r="J114" s="5" t="s">
        <v>1072</v>
      </c>
      <c r="K114" s="71"/>
    </row>
    <row r="115" spans="1:11" s="54" customFormat="1" ht="51">
      <c r="A115" s="5" t="s">
        <v>1079</v>
      </c>
      <c r="B115" s="5" t="s">
        <v>1085</v>
      </c>
      <c r="C115" s="5" t="s">
        <v>1309</v>
      </c>
      <c r="D115" s="22" t="s">
        <v>1308</v>
      </c>
      <c r="E115" s="63">
        <v>44805</v>
      </c>
      <c r="F115" s="22" t="s">
        <v>1307</v>
      </c>
      <c r="G115" s="5" t="s">
        <v>1306</v>
      </c>
      <c r="H115" s="64"/>
      <c r="I115" s="61" t="s">
        <v>1305</v>
      </c>
      <c r="J115" s="5" t="s">
        <v>1072</v>
      </c>
      <c r="K115" s="71"/>
    </row>
    <row r="116" spans="1:11" s="54" customFormat="1" ht="35.1" customHeight="1">
      <c r="A116" s="5" t="s">
        <v>1089</v>
      </c>
      <c r="B116" s="5" t="s">
        <v>1085</v>
      </c>
      <c r="C116" s="5" t="s">
        <v>1304</v>
      </c>
      <c r="D116" s="22" t="s">
        <v>1301</v>
      </c>
      <c r="E116" s="63">
        <v>44743</v>
      </c>
      <c r="F116" s="22" t="s">
        <v>1300</v>
      </c>
      <c r="G116" s="5" t="s">
        <v>1087</v>
      </c>
      <c r="H116" s="65">
        <v>76310</v>
      </c>
      <c r="I116" s="61" t="s">
        <v>1303</v>
      </c>
      <c r="J116" s="5" t="s">
        <v>1072</v>
      </c>
      <c r="K116" s="71"/>
    </row>
    <row r="117" spans="1:11" s="54" customFormat="1" ht="35.1" customHeight="1">
      <c r="A117" s="5" t="s">
        <v>1079</v>
      </c>
      <c r="B117" s="5" t="s">
        <v>1085</v>
      </c>
      <c r="C117" s="5" t="s">
        <v>1302</v>
      </c>
      <c r="D117" s="22" t="s">
        <v>1301</v>
      </c>
      <c r="E117" s="63">
        <v>45474</v>
      </c>
      <c r="F117" s="22" t="s">
        <v>1300</v>
      </c>
      <c r="G117" s="5" t="s">
        <v>1081</v>
      </c>
      <c r="H117" s="64"/>
      <c r="I117" s="61" t="s">
        <v>1299</v>
      </c>
      <c r="J117" s="5" t="s">
        <v>1072</v>
      </c>
      <c r="K117" s="71"/>
    </row>
    <row r="118" spans="1:11" s="54" customFormat="1" ht="63.75">
      <c r="A118" s="5" t="s">
        <v>1089</v>
      </c>
      <c r="B118" s="5" t="s">
        <v>1085</v>
      </c>
      <c r="C118" s="5" t="s">
        <v>1298</v>
      </c>
      <c r="D118" s="22" t="s">
        <v>1297</v>
      </c>
      <c r="E118" s="63">
        <v>44927</v>
      </c>
      <c r="F118" s="22" t="s">
        <v>1296</v>
      </c>
      <c r="G118" s="5" t="s">
        <v>1295</v>
      </c>
      <c r="H118" s="62">
        <v>52144.35</v>
      </c>
      <c r="I118" s="61" t="s">
        <v>1294</v>
      </c>
      <c r="J118" s="5" t="s">
        <v>1072</v>
      </c>
      <c r="K118" s="71"/>
    </row>
    <row r="119" spans="1:11" s="54" customFormat="1" ht="35.1" customHeight="1">
      <c r="A119" s="5" t="s">
        <v>1089</v>
      </c>
      <c r="B119" s="5" t="s">
        <v>1085</v>
      </c>
      <c r="C119" s="5" t="s">
        <v>1293</v>
      </c>
      <c r="D119" s="75" t="s">
        <v>1292</v>
      </c>
      <c r="E119" s="63">
        <v>45267</v>
      </c>
      <c r="F119" s="75" t="s">
        <v>1291</v>
      </c>
      <c r="G119" s="5" t="s">
        <v>1290</v>
      </c>
      <c r="H119" s="62">
        <v>12168</v>
      </c>
      <c r="I119" s="61" t="s">
        <v>1289</v>
      </c>
      <c r="J119" s="5" t="s">
        <v>1072</v>
      </c>
      <c r="K119" s="71"/>
    </row>
    <row r="120" spans="1:11" s="54" customFormat="1" ht="35.1" customHeight="1">
      <c r="A120" s="5" t="s">
        <v>1079</v>
      </c>
      <c r="B120" s="5" t="s">
        <v>1106</v>
      </c>
      <c r="C120" s="5" t="s">
        <v>1288</v>
      </c>
      <c r="D120" s="22" t="s">
        <v>1287</v>
      </c>
      <c r="E120" s="63">
        <v>45017</v>
      </c>
      <c r="F120" s="22" t="s">
        <v>1286</v>
      </c>
      <c r="G120" s="5" t="s">
        <v>1285</v>
      </c>
      <c r="H120" s="74">
        <v>61578</v>
      </c>
      <c r="I120" s="61" t="s">
        <v>1284</v>
      </c>
      <c r="J120" s="5" t="s">
        <v>1072</v>
      </c>
      <c r="K120" s="71"/>
    </row>
    <row r="121" spans="1:11" ht="89.25">
      <c r="A121" s="5" t="s">
        <v>1079</v>
      </c>
      <c r="B121" s="5" t="s">
        <v>1085</v>
      </c>
      <c r="C121" s="5" t="s">
        <v>1077</v>
      </c>
      <c r="D121" s="22" t="s">
        <v>1283</v>
      </c>
      <c r="E121" s="63">
        <v>40360</v>
      </c>
      <c r="F121" s="22" t="s">
        <v>1282</v>
      </c>
      <c r="G121" s="5" t="s">
        <v>1185</v>
      </c>
      <c r="H121" s="62">
        <v>442551.82</v>
      </c>
      <c r="I121" s="61" t="s">
        <v>1281</v>
      </c>
      <c r="J121" s="5" t="s">
        <v>1072</v>
      </c>
    </row>
    <row r="122" spans="1:11" ht="38.25">
      <c r="A122" s="5" t="s">
        <v>1079</v>
      </c>
      <c r="B122" s="5" t="s">
        <v>1280</v>
      </c>
      <c r="C122" s="5" t="s">
        <v>1279</v>
      </c>
      <c r="D122" s="22" t="s">
        <v>1278</v>
      </c>
      <c r="E122" s="63">
        <v>44678</v>
      </c>
      <c r="F122" s="22" t="s">
        <v>1277</v>
      </c>
      <c r="G122" s="5" t="s">
        <v>1276</v>
      </c>
      <c r="H122" s="74">
        <v>1098210.6499999985</v>
      </c>
      <c r="I122" s="61" t="s">
        <v>1275</v>
      </c>
      <c r="J122" s="5" t="s">
        <v>1072</v>
      </c>
    </row>
    <row r="123" spans="1:11" ht="35.1" customHeight="1">
      <c r="A123" s="5" t="s">
        <v>1079</v>
      </c>
      <c r="B123" s="5" t="s">
        <v>1085</v>
      </c>
      <c r="C123" s="5" t="s">
        <v>1274</v>
      </c>
      <c r="D123" s="22" t="s">
        <v>1273</v>
      </c>
      <c r="E123" s="63">
        <v>45444</v>
      </c>
      <c r="F123" s="22" t="s">
        <v>1272</v>
      </c>
      <c r="G123" s="5" t="s">
        <v>1157</v>
      </c>
      <c r="H123" s="74">
        <v>23250</v>
      </c>
      <c r="I123" s="61" t="s">
        <v>1271</v>
      </c>
      <c r="J123" s="5" t="s">
        <v>1072</v>
      </c>
    </row>
    <row r="124" spans="1:11" ht="63.75">
      <c r="A124" s="5" t="s">
        <v>1079</v>
      </c>
      <c r="B124" s="5" t="s">
        <v>1123</v>
      </c>
      <c r="C124" s="5" t="s">
        <v>1077</v>
      </c>
      <c r="D124" s="22" t="s">
        <v>1270</v>
      </c>
      <c r="E124" s="63">
        <v>44378</v>
      </c>
      <c r="F124" s="22" t="s">
        <v>1269</v>
      </c>
      <c r="G124" s="5" t="s">
        <v>1268</v>
      </c>
      <c r="H124" s="62">
        <v>1089312.56</v>
      </c>
      <c r="I124" s="61" t="s">
        <v>1267</v>
      </c>
      <c r="J124" s="5" t="s">
        <v>1072</v>
      </c>
    </row>
    <row r="125" spans="1:11" ht="51">
      <c r="A125" s="5" t="s">
        <v>1089</v>
      </c>
      <c r="B125" s="5" t="s">
        <v>1085</v>
      </c>
      <c r="C125" s="5" t="s">
        <v>1266</v>
      </c>
      <c r="D125" s="22" t="s">
        <v>1263</v>
      </c>
      <c r="E125" s="63">
        <v>45231</v>
      </c>
      <c r="F125" s="22" t="s">
        <v>1262</v>
      </c>
      <c r="G125" s="5" t="s">
        <v>1265</v>
      </c>
      <c r="H125" s="65">
        <v>3161.38</v>
      </c>
      <c r="I125" s="61" t="s">
        <v>1260</v>
      </c>
      <c r="J125" s="5" t="s">
        <v>1072</v>
      </c>
    </row>
    <row r="126" spans="1:11" ht="51">
      <c r="A126" s="5" t="s">
        <v>1079</v>
      </c>
      <c r="B126" s="5" t="s">
        <v>1085</v>
      </c>
      <c r="C126" s="5" t="s">
        <v>1264</v>
      </c>
      <c r="D126" s="22" t="s">
        <v>1263</v>
      </c>
      <c r="E126" s="63">
        <v>45689</v>
      </c>
      <c r="F126" s="22" t="s">
        <v>1262</v>
      </c>
      <c r="G126" s="5" t="s">
        <v>1261</v>
      </c>
      <c r="H126" s="64"/>
      <c r="I126" s="61" t="s">
        <v>1260</v>
      </c>
      <c r="J126" s="5" t="s">
        <v>1072</v>
      </c>
    </row>
    <row r="127" spans="1:11" ht="38.25">
      <c r="A127" s="5" t="s">
        <v>1079</v>
      </c>
      <c r="B127" s="5" t="s">
        <v>1106</v>
      </c>
      <c r="C127" s="5" t="s">
        <v>1259</v>
      </c>
      <c r="D127" s="22" t="s">
        <v>1258</v>
      </c>
      <c r="E127" s="63">
        <v>45237</v>
      </c>
      <c r="F127" s="22" t="s">
        <v>1257</v>
      </c>
      <c r="G127" s="5" t="s">
        <v>1256</v>
      </c>
      <c r="H127" s="74">
        <v>111973.33</v>
      </c>
      <c r="I127" s="61" t="s">
        <v>1255</v>
      </c>
      <c r="J127" s="5" t="s">
        <v>1072</v>
      </c>
    </row>
    <row r="128" spans="1:11" ht="35.1" customHeight="1">
      <c r="A128" s="5" t="s">
        <v>1079</v>
      </c>
      <c r="B128" s="5" t="s">
        <v>1085</v>
      </c>
      <c r="C128" s="5" t="s">
        <v>1254</v>
      </c>
      <c r="D128" s="22" t="s">
        <v>1253</v>
      </c>
      <c r="E128" s="63">
        <v>43480</v>
      </c>
      <c r="F128" s="22" t="s">
        <v>1252</v>
      </c>
      <c r="G128" s="5" t="s">
        <v>1251</v>
      </c>
      <c r="H128" s="62">
        <v>31649.31</v>
      </c>
      <c r="I128" s="22" t="s">
        <v>1250</v>
      </c>
      <c r="J128" s="5" t="s">
        <v>1072</v>
      </c>
    </row>
    <row r="129" spans="1:11" s="67" customFormat="1" ht="35.1" customHeight="1">
      <c r="A129" s="5" t="s">
        <v>1089</v>
      </c>
      <c r="B129" s="5" t="s">
        <v>1085</v>
      </c>
      <c r="C129" s="5" t="s">
        <v>1249</v>
      </c>
      <c r="D129" s="22" t="s">
        <v>1245</v>
      </c>
      <c r="E129" s="63">
        <v>45108</v>
      </c>
      <c r="F129" s="22" t="s">
        <v>1244</v>
      </c>
      <c r="G129" s="5" t="s">
        <v>1248</v>
      </c>
      <c r="H129" s="65">
        <v>34218.050000000003</v>
      </c>
      <c r="I129" s="61" t="s">
        <v>1247</v>
      </c>
      <c r="J129" s="5" t="s">
        <v>1072</v>
      </c>
      <c r="K129" s="68"/>
    </row>
    <row r="130" spans="1:11" ht="35.1" customHeight="1">
      <c r="A130" s="5" t="s">
        <v>1079</v>
      </c>
      <c r="B130" s="5" t="s">
        <v>1085</v>
      </c>
      <c r="C130" s="5" t="s">
        <v>1246</v>
      </c>
      <c r="D130" s="22" t="s">
        <v>1245</v>
      </c>
      <c r="E130" s="63">
        <v>45474</v>
      </c>
      <c r="F130" s="22" t="s">
        <v>1244</v>
      </c>
      <c r="G130" s="5" t="s">
        <v>1243</v>
      </c>
      <c r="H130" s="64"/>
      <c r="I130" s="61" t="s">
        <v>1242</v>
      </c>
      <c r="J130" s="5" t="s">
        <v>1072</v>
      </c>
    </row>
    <row r="131" spans="1:11" ht="38.25">
      <c r="A131" s="5" t="s">
        <v>1089</v>
      </c>
      <c r="B131" s="5" t="s">
        <v>1085</v>
      </c>
      <c r="C131" s="5" t="s">
        <v>1241</v>
      </c>
      <c r="D131" s="22" t="s">
        <v>1237</v>
      </c>
      <c r="E131" s="63">
        <v>45170</v>
      </c>
      <c r="F131" s="22" t="s">
        <v>1236</v>
      </c>
      <c r="G131" s="5" t="s">
        <v>1240</v>
      </c>
      <c r="H131" s="65">
        <v>64275</v>
      </c>
      <c r="I131" s="61" t="s">
        <v>1239</v>
      </c>
      <c r="J131" s="5" t="s">
        <v>1072</v>
      </c>
    </row>
    <row r="132" spans="1:11" ht="38.25">
      <c r="A132" s="5" t="s">
        <v>1079</v>
      </c>
      <c r="B132" s="5" t="s">
        <v>1085</v>
      </c>
      <c r="C132" s="5" t="s">
        <v>1238</v>
      </c>
      <c r="D132" s="22" t="s">
        <v>1237</v>
      </c>
      <c r="E132" s="63">
        <v>45536</v>
      </c>
      <c r="F132" s="22" t="s">
        <v>1236</v>
      </c>
      <c r="G132" s="5" t="s">
        <v>1235</v>
      </c>
      <c r="H132" s="64"/>
      <c r="I132" s="61" t="s">
        <v>1234</v>
      </c>
      <c r="J132" s="5" t="s">
        <v>1072</v>
      </c>
    </row>
    <row r="133" spans="1:11" ht="35.1" customHeight="1">
      <c r="A133" s="5" t="s">
        <v>1089</v>
      </c>
      <c r="B133" s="5" t="s">
        <v>1085</v>
      </c>
      <c r="C133" s="5" t="s">
        <v>1077</v>
      </c>
      <c r="D133" s="22" t="s">
        <v>1231</v>
      </c>
      <c r="E133" s="63">
        <v>45153</v>
      </c>
      <c r="F133" s="22" t="s">
        <v>1230</v>
      </c>
      <c r="G133" s="5" t="s">
        <v>1233</v>
      </c>
      <c r="H133" s="65">
        <v>17612.27</v>
      </c>
      <c r="I133" s="61" t="s">
        <v>1232</v>
      </c>
      <c r="J133" s="5" t="s">
        <v>1072</v>
      </c>
    </row>
    <row r="134" spans="1:11" ht="35.1" customHeight="1">
      <c r="A134" s="5" t="s">
        <v>1079</v>
      </c>
      <c r="B134" s="5" t="s">
        <v>1085</v>
      </c>
      <c r="C134" s="5" t="s">
        <v>1077</v>
      </c>
      <c r="D134" s="22" t="s">
        <v>1231</v>
      </c>
      <c r="E134" s="63">
        <v>45519</v>
      </c>
      <c r="F134" s="22" t="s">
        <v>1230</v>
      </c>
      <c r="G134" s="5" t="s">
        <v>1229</v>
      </c>
      <c r="H134" s="64"/>
      <c r="I134" s="61" t="s">
        <v>1228</v>
      </c>
      <c r="J134" s="5" t="s">
        <v>1072</v>
      </c>
    </row>
    <row r="135" spans="1:11" s="67" customFormat="1" ht="35.1" customHeight="1">
      <c r="A135" s="5" t="s">
        <v>1089</v>
      </c>
      <c r="B135" s="5" t="s">
        <v>1085</v>
      </c>
      <c r="C135" s="5" t="s">
        <v>1227</v>
      </c>
      <c r="D135" s="22" t="s">
        <v>1224</v>
      </c>
      <c r="E135" s="63">
        <v>44652</v>
      </c>
      <c r="F135" s="22" t="s">
        <v>1223</v>
      </c>
      <c r="G135" s="5" t="s">
        <v>1226</v>
      </c>
      <c r="H135" s="65">
        <v>1445</v>
      </c>
      <c r="I135" s="61" t="s">
        <v>1165</v>
      </c>
      <c r="J135" s="5" t="s">
        <v>1072</v>
      </c>
      <c r="K135" s="68"/>
    </row>
    <row r="136" spans="1:11" s="67" customFormat="1" ht="35.1" customHeight="1">
      <c r="A136" s="5" t="s">
        <v>1079</v>
      </c>
      <c r="B136" s="5" t="s">
        <v>1085</v>
      </c>
      <c r="C136" s="5" t="s">
        <v>1225</v>
      </c>
      <c r="D136" s="22" t="s">
        <v>1224</v>
      </c>
      <c r="E136" s="63">
        <v>45597</v>
      </c>
      <c r="F136" s="22" t="s">
        <v>1223</v>
      </c>
      <c r="G136" s="5" t="s">
        <v>1222</v>
      </c>
      <c r="H136" s="64"/>
      <c r="I136" s="61" t="s">
        <v>1165</v>
      </c>
      <c r="J136" s="5" t="s">
        <v>1072</v>
      </c>
      <c r="K136" s="68"/>
    </row>
    <row r="137" spans="1:11" s="67" customFormat="1" ht="38.25">
      <c r="A137" s="5" t="s">
        <v>1079</v>
      </c>
      <c r="B137" s="5" t="s">
        <v>1085</v>
      </c>
      <c r="C137" s="5" t="s">
        <v>1221</v>
      </c>
      <c r="D137" s="22" t="s">
        <v>1220</v>
      </c>
      <c r="E137" s="63">
        <v>45505</v>
      </c>
      <c r="F137" s="22" t="s">
        <v>1219</v>
      </c>
      <c r="G137" s="5" t="s">
        <v>1218</v>
      </c>
      <c r="H137" s="62">
        <v>57225.75</v>
      </c>
      <c r="I137" s="61" t="s">
        <v>1165</v>
      </c>
      <c r="J137" s="5" t="s">
        <v>1072</v>
      </c>
      <c r="K137" s="68"/>
    </row>
    <row r="138" spans="1:11" ht="35.1" customHeight="1">
      <c r="A138" s="5" t="s">
        <v>1089</v>
      </c>
      <c r="B138" s="5" t="s">
        <v>1106</v>
      </c>
      <c r="C138" s="5" t="s">
        <v>1077</v>
      </c>
      <c r="D138" s="22" t="s">
        <v>1215</v>
      </c>
      <c r="E138" s="63">
        <v>45028</v>
      </c>
      <c r="F138" s="22" t="s">
        <v>1214</v>
      </c>
      <c r="G138" s="28" t="s">
        <v>1217</v>
      </c>
      <c r="H138" s="65">
        <f>400+29130</f>
        <v>29530</v>
      </c>
      <c r="I138" s="61" t="s">
        <v>1216</v>
      </c>
      <c r="J138" s="5" t="s">
        <v>1072</v>
      </c>
    </row>
    <row r="139" spans="1:11" ht="35.1" customHeight="1">
      <c r="A139" s="5" t="s">
        <v>1079</v>
      </c>
      <c r="B139" s="5" t="s">
        <v>1106</v>
      </c>
      <c r="C139" s="5" t="s">
        <v>1077</v>
      </c>
      <c r="D139" s="22" t="s">
        <v>1215</v>
      </c>
      <c r="E139" s="63">
        <v>45400</v>
      </c>
      <c r="F139" s="22" t="s">
        <v>1214</v>
      </c>
      <c r="G139" s="28" t="s">
        <v>1213</v>
      </c>
      <c r="H139" s="64"/>
      <c r="I139" s="61" t="s">
        <v>1212</v>
      </c>
      <c r="J139" s="5" t="s">
        <v>1072</v>
      </c>
    </row>
    <row r="140" spans="1:11" ht="38.25">
      <c r="A140" s="5" t="s">
        <v>1089</v>
      </c>
      <c r="B140" s="5" t="s">
        <v>1085</v>
      </c>
      <c r="C140" s="5" t="s">
        <v>1211</v>
      </c>
      <c r="D140" s="22" t="s">
        <v>1210</v>
      </c>
      <c r="E140" s="63">
        <v>45187</v>
      </c>
      <c r="F140" s="22" t="s">
        <v>1209</v>
      </c>
      <c r="G140" s="28" t="s">
        <v>1208</v>
      </c>
      <c r="H140" s="62">
        <v>990123.62</v>
      </c>
      <c r="I140" s="61" t="s">
        <v>1207</v>
      </c>
      <c r="J140" s="5" t="s">
        <v>1072</v>
      </c>
    </row>
    <row r="141" spans="1:11" ht="38.25">
      <c r="A141" s="5" t="s">
        <v>1089</v>
      </c>
      <c r="B141" s="5" t="s">
        <v>1106</v>
      </c>
      <c r="C141" s="5" t="s">
        <v>1206</v>
      </c>
      <c r="D141" s="22" t="s">
        <v>1205</v>
      </c>
      <c r="E141" s="63">
        <v>44743</v>
      </c>
      <c r="F141" s="22" t="s">
        <v>1204</v>
      </c>
      <c r="G141" s="28" t="s">
        <v>1087</v>
      </c>
      <c r="H141" s="62">
        <v>28000</v>
      </c>
      <c r="I141" s="61" t="s">
        <v>1108</v>
      </c>
      <c r="J141" s="5" t="s">
        <v>1072</v>
      </c>
    </row>
    <row r="142" spans="1:11" s="72" customFormat="1" ht="63.75">
      <c r="A142" s="5" t="s">
        <v>1089</v>
      </c>
      <c r="B142" s="5" t="s">
        <v>1085</v>
      </c>
      <c r="C142" s="5" t="s">
        <v>1203</v>
      </c>
      <c r="D142" s="22" t="s">
        <v>1202</v>
      </c>
      <c r="E142" s="63">
        <v>44743</v>
      </c>
      <c r="F142" s="22" t="s">
        <v>1201</v>
      </c>
      <c r="G142" s="28" t="s">
        <v>1087</v>
      </c>
      <c r="H142" s="62">
        <v>20023.29</v>
      </c>
      <c r="I142" s="61" t="s">
        <v>1200</v>
      </c>
      <c r="J142" s="5" t="s">
        <v>1072</v>
      </c>
      <c r="K142" s="73"/>
    </row>
    <row r="143" spans="1:11" s="72" customFormat="1" ht="35.1" customHeight="1">
      <c r="A143" s="5" t="s">
        <v>1089</v>
      </c>
      <c r="B143" s="5" t="s">
        <v>1085</v>
      </c>
      <c r="C143" s="5" t="s">
        <v>1199</v>
      </c>
      <c r="D143" s="22" t="s">
        <v>1196</v>
      </c>
      <c r="E143" s="63">
        <v>45108</v>
      </c>
      <c r="F143" s="22" t="s">
        <v>1195</v>
      </c>
      <c r="G143" s="5" t="s">
        <v>1137</v>
      </c>
      <c r="H143" s="65">
        <v>36712.629999999997</v>
      </c>
      <c r="I143" s="61" t="s">
        <v>1198</v>
      </c>
      <c r="J143" s="5" t="s">
        <v>1072</v>
      </c>
      <c r="K143" s="73"/>
    </row>
    <row r="144" spans="1:11" s="72" customFormat="1" ht="35.1" customHeight="1">
      <c r="A144" s="5" t="s">
        <v>1079</v>
      </c>
      <c r="B144" s="5" t="s">
        <v>1085</v>
      </c>
      <c r="C144" s="5" t="s">
        <v>1197</v>
      </c>
      <c r="D144" s="22" t="s">
        <v>1196</v>
      </c>
      <c r="E144" s="63">
        <v>45474</v>
      </c>
      <c r="F144" s="22" t="s">
        <v>1195</v>
      </c>
      <c r="G144" s="5" t="s">
        <v>1081</v>
      </c>
      <c r="H144" s="64"/>
      <c r="I144" s="61" t="s">
        <v>1194</v>
      </c>
      <c r="J144" s="5" t="s">
        <v>1072</v>
      </c>
      <c r="K144" s="73"/>
    </row>
    <row r="145" spans="1:30" ht="38.25">
      <c r="A145" s="5" t="s">
        <v>1089</v>
      </c>
      <c r="B145" s="5" t="s">
        <v>1085</v>
      </c>
      <c r="C145" s="5" t="s">
        <v>1193</v>
      </c>
      <c r="D145" s="22" t="s">
        <v>1190</v>
      </c>
      <c r="E145" s="63">
        <v>45108</v>
      </c>
      <c r="F145" s="22" t="s">
        <v>1189</v>
      </c>
      <c r="G145" s="28" t="s">
        <v>1137</v>
      </c>
      <c r="H145" s="65">
        <v>26218.03</v>
      </c>
      <c r="I145" s="61" t="s">
        <v>1192</v>
      </c>
      <c r="J145" s="5" t="s">
        <v>1072</v>
      </c>
    </row>
    <row r="146" spans="1:30" ht="38.25">
      <c r="A146" s="5" t="s">
        <v>1079</v>
      </c>
      <c r="B146" s="5" t="s">
        <v>1085</v>
      </c>
      <c r="C146" s="5" t="s">
        <v>1191</v>
      </c>
      <c r="D146" s="22" t="s">
        <v>1190</v>
      </c>
      <c r="E146" s="63">
        <v>45474</v>
      </c>
      <c r="F146" s="22" t="s">
        <v>1189</v>
      </c>
      <c r="G146" s="28" t="s">
        <v>1081</v>
      </c>
      <c r="H146" s="64"/>
      <c r="I146" s="61" t="s">
        <v>1188</v>
      </c>
      <c r="J146" s="5" t="s">
        <v>1072</v>
      </c>
      <c r="K146" s="71"/>
      <c r="L146" s="54"/>
      <c r="M146" s="54"/>
      <c r="N146" s="54"/>
    </row>
    <row r="147" spans="1:30" ht="51">
      <c r="A147" s="5" t="s">
        <v>1079</v>
      </c>
      <c r="B147" s="5" t="s">
        <v>1085</v>
      </c>
      <c r="C147" s="5">
        <v>2700051010</v>
      </c>
      <c r="D147" s="22" t="s">
        <v>1187</v>
      </c>
      <c r="E147" s="63">
        <v>40391</v>
      </c>
      <c r="F147" s="22" t="s">
        <v>1186</v>
      </c>
      <c r="G147" s="28" t="s">
        <v>1185</v>
      </c>
      <c r="H147" s="62">
        <v>777901.44</v>
      </c>
      <c r="I147" s="61" t="s">
        <v>1165</v>
      </c>
      <c r="J147" s="5" t="s">
        <v>1072</v>
      </c>
      <c r="K147" s="71"/>
      <c r="L147" s="54"/>
      <c r="M147" s="54"/>
      <c r="N147" s="54"/>
    </row>
    <row r="148" spans="1:30" ht="63.75">
      <c r="A148" s="5" t="s">
        <v>1079</v>
      </c>
      <c r="B148" s="5" t="s">
        <v>1085</v>
      </c>
      <c r="C148" s="5" t="s">
        <v>1184</v>
      </c>
      <c r="D148" s="22" t="s">
        <v>1183</v>
      </c>
      <c r="E148" s="63">
        <v>45383</v>
      </c>
      <c r="F148" s="22" t="s">
        <v>1182</v>
      </c>
      <c r="G148" s="28" t="s">
        <v>1181</v>
      </c>
      <c r="H148" s="62">
        <v>2721.59</v>
      </c>
      <c r="I148" s="61" t="s">
        <v>1180</v>
      </c>
      <c r="J148" s="5" t="s">
        <v>1072</v>
      </c>
      <c r="K148" s="71"/>
      <c r="L148" s="54"/>
      <c r="M148" s="54"/>
      <c r="N148" s="54"/>
    </row>
    <row r="149" spans="1:30" s="70" customFormat="1" ht="38.25">
      <c r="A149" s="5" t="s">
        <v>1079</v>
      </c>
      <c r="B149" s="5" t="s">
        <v>1085</v>
      </c>
      <c r="C149" s="5" t="s">
        <v>1179</v>
      </c>
      <c r="D149" s="22" t="s">
        <v>1178</v>
      </c>
      <c r="E149" s="63">
        <v>40389</v>
      </c>
      <c r="F149" s="22" t="s">
        <v>1177</v>
      </c>
      <c r="G149" s="28" t="s">
        <v>1176</v>
      </c>
      <c r="H149" s="62">
        <v>10037.18</v>
      </c>
      <c r="I149" s="61" t="s">
        <v>1175</v>
      </c>
      <c r="J149" s="5" t="s">
        <v>1072</v>
      </c>
      <c r="K149" s="50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</row>
    <row r="150" spans="1:30" s="70" customFormat="1" ht="51">
      <c r="A150" s="5" t="s">
        <v>1079</v>
      </c>
      <c r="B150" s="5" t="s">
        <v>1085</v>
      </c>
      <c r="C150" s="5" t="s">
        <v>1174</v>
      </c>
      <c r="D150" s="22" t="s">
        <v>1173</v>
      </c>
      <c r="E150" s="63">
        <v>45453</v>
      </c>
      <c r="F150" s="22" t="s">
        <v>1172</v>
      </c>
      <c r="G150" s="28" t="s">
        <v>1171</v>
      </c>
      <c r="H150" s="62">
        <v>2868.78</v>
      </c>
      <c r="I150" s="61" t="s">
        <v>1170</v>
      </c>
      <c r="J150" s="5" t="s">
        <v>1072</v>
      </c>
      <c r="K150" s="50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</row>
    <row r="151" spans="1:30" s="70" customFormat="1" ht="35.1" customHeight="1">
      <c r="A151" s="5" t="s">
        <v>1079</v>
      </c>
      <c r="B151" s="5" t="s">
        <v>1099</v>
      </c>
      <c r="C151" s="5" t="s">
        <v>1169</v>
      </c>
      <c r="D151" s="22" t="s">
        <v>1168</v>
      </c>
      <c r="E151" s="63">
        <v>44531</v>
      </c>
      <c r="F151" s="22" t="s">
        <v>1167</v>
      </c>
      <c r="G151" s="28" t="s">
        <v>1166</v>
      </c>
      <c r="H151" s="62">
        <v>530942.27</v>
      </c>
      <c r="I151" s="61" t="s">
        <v>1165</v>
      </c>
      <c r="J151" s="5" t="s">
        <v>1072</v>
      </c>
      <c r="K151" s="50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</row>
    <row r="152" spans="1:30" s="70" customFormat="1" ht="76.5">
      <c r="A152" s="5" t="s">
        <v>1089</v>
      </c>
      <c r="B152" s="5" t="s">
        <v>1161</v>
      </c>
      <c r="C152" s="5" t="s">
        <v>1164</v>
      </c>
      <c r="D152" s="22" t="s">
        <v>1159</v>
      </c>
      <c r="E152" s="63">
        <v>45078</v>
      </c>
      <c r="F152" s="22" t="s">
        <v>1163</v>
      </c>
      <c r="G152" s="5" t="s">
        <v>1162</v>
      </c>
      <c r="H152" s="65">
        <v>1872674.85</v>
      </c>
      <c r="I152" s="61" t="s">
        <v>1156</v>
      </c>
      <c r="J152" s="5" t="s">
        <v>1072</v>
      </c>
      <c r="K152" s="50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</row>
    <row r="153" spans="1:30" ht="76.5">
      <c r="A153" s="5" t="s">
        <v>1079</v>
      </c>
      <c r="B153" s="5" t="s">
        <v>1161</v>
      </c>
      <c r="C153" s="5" t="s">
        <v>1160</v>
      </c>
      <c r="D153" s="22" t="s">
        <v>1159</v>
      </c>
      <c r="E153" s="63">
        <v>45444</v>
      </c>
      <c r="F153" s="22" t="s">
        <v>1158</v>
      </c>
      <c r="G153" s="5" t="s">
        <v>1157</v>
      </c>
      <c r="H153" s="64"/>
      <c r="I153" s="61" t="s">
        <v>1156</v>
      </c>
      <c r="J153" s="5" t="s">
        <v>1072</v>
      </c>
    </row>
    <row r="154" spans="1:30" ht="51">
      <c r="A154" s="5" t="s">
        <v>1089</v>
      </c>
      <c r="B154" s="5" t="s">
        <v>1085</v>
      </c>
      <c r="C154" s="5" t="s">
        <v>1155</v>
      </c>
      <c r="D154" s="22" t="s">
        <v>1154</v>
      </c>
      <c r="E154" s="63">
        <v>45017</v>
      </c>
      <c r="F154" s="22" t="s">
        <v>1153</v>
      </c>
      <c r="G154" s="5" t="s">
        <v>1152</v>
      </c>
      <c r="H154" s="62">
        <v>4882.3999999999996</v>
      </c>
      <c r="I154" s="61" t="s">
        <v>1151</v>
      </c>
      <c r="J154" s="5" t="s">
        <v>1072</v>
      </c>
    </row>
    <row r="155" spans="1:30" ht="35.1" customHeight="1">
      <c r="A155" s="5" t="s">
        <v>1089</v>
      </c>
      <c r="B155" s="5" t="s">
        <v>1085</v>
      </c>
      <c r="C155" s="5" t="s">
        <v>1148</v>
      </c>
      <c r="D155" s="22" t="s">
        <v>1147</v>
      </c>
      <c r="E155" s="63">
        <v>44986</v>
      </c>
      <c r="F155" s="22" t="s">
        <v>1146</v>
      </c>
      <c r="G155" s="28" t="s">
        <v>1150</v>
      </c>
      <c r="H155" s="65">
        <v>72910.179999999993</v>
      </c>
      <c r="I155" s="61" t="s">
        <v>1149</v>
      </c>
      <c r="J155" s="5" t="s">
        <v>1072</v>
      </c>
    </row>
    <row r="156" spans="1:30" ht="35.1" customHeight="1">
      <c r="A156" s="5" t="s">
        <v>1079</v>
      </c>
      <c r="B156" s="5" t="s">
        <v>1085</v>
      </c>
      <c r="C156" s="5" t="s">
        <v>1148</v>
      </c>
      <c r="D156" s="22" t="s">
        <v>1147</v>
      </c>
      <c r="E156" s="63">
        <v>45352</v>
      </c>
      <c r="F156" s="22" t="s">
        <v>1146</v>
      </c>
      <c r="G156" s="28" t="s">
        <v>1145</v>
      </c>
      <c r="H156" s="64"/>
      <c r="I156" s="61" t="s">
        <v>1144</v>
      </c>
      <c r="J156" s="5" t="s">
        <v>1072</v>
      </c>
    </row>
    <row r="157" spans="1:30" ht="38.25">
      <c r="A157" s="5" t="s">
        <v>1079</v>
      </c>
      <c r="B157" s="5" t="s">
        <v>1085</v>
      </c>
      <c r="C157" s="5" t="s">
        <v>1143</v>
      </c>
      <c r="D157" s="22" t="s">
        <v>1142</v>
      </c>
      <c r="E157" s="63">
        <v>45017</v>
      </c>
      <c r="F157" s="22" t="s">
        <v>1141</v>
      </c>
      <c r="G157" s="5" t="s">
        <v>1140</v>
      </c>
      <c r="H157" s="62">
        <v>37758.6</v>
      </c>
      <c r="I157" s="61" t="s">
        <v>1139</v>
      </c>
      <c r="J157" s="5" t="s">
        <v>1072</v>
      </c>
    </row>
    <row r="158" spans="1:30" ht="35.1" customHeight="1">
      <c r="A158" s="5" t="s">
        <v>1089</v>
      </c>
      <c r="B158" s="5" t="s">
        <v>1106</v>
      </c>
      <c r="C158" s="5" t="s">
        <v>1138</v>
      </c>
      <c r="D158" s="22" t="s">
        <v>1134</v>
      </c>
      <c r="E158" s="63">
        <v>45108</v>
      </c>
      <c r="F158" s="22" t="s">
        <v>1133</v>
      </c>
      <c r="G158" s="5" t="s">
        <v>1137</v>
      </c>
      <c r="H158" s="65">
        <v>55141.2</v>
      </c>
      <c r="I158" s="61" t="s">
        <v>1136</v>
      </c>
      <c r="J158" s="5" t="s">
        <v>1072</v>
      </c>
    </row>
    <row r="159" spans="1:30" ht="35.1" customHeight="1">
      <c r="A159" s="5" t="s">
        <v>1079</v>
      </c>
      <c r="B159" s="5" t="s">
        <v>1106</v>
      </c>
      <c r="C159" s="5" t="s">
        <v>1135</v>
      </c>
      <c r="D159" s="22" t="s">
        <v>1134</v>
      </c>
      <c r="E159" s="63">
        <v>45474</v>
      </c>
      <c r="F159" s="22" t="s">
        <v>1133</v>
      </c>
      <c r="G159" s="5" t="s">
        <v>1081</v>
      </c>
      <c r="H159" s="64"/>
      <c r="I159" s="61" t="s">
        <v>1132</v>
      </c>
      <c r="J159" s="5" t="s">
        <v>1072</v>
      </c>
    </row>
    <row r="160" spans="1:30" ht="35.1" customHeight="1">
      <c r="A160" s="5" t="s">
        <v>1079</v>
      </c>
      <c r="B160" s="5" t="s">
        <v>1106</v>
      </c>
      <c r="C160" s="5" t="s">
        <v>1131</v>
      </c>
      <c r="D160" s="22" t="s">
        <v>1130</v>
      </c>
      <c r="E160" s="63">
        <v>45108</v>
      </c>
      <c r="F160" s="22" t="s">
        <v>1129</v>
      </c>
      <c r="G160" s="5" t="s">
        <v>1128</v>
      </c>
      <c r="H160" s="62">
        <v>770518.9</v>
      </c>
      <c r="I160" s="61" t="s">
        <v>1090</v>
      </c>
      <c r="J160" s="5" t="s">
        <v>1072</v>
      </c>
    </row>
    <row r="161" spans="1:11" ht="63.75">
      <c r="A161" s="5" t="s">
        <v>1079</v>
      </c>
      <c r="B161" s="5" t="s">
        <v>1106</v>
      </c>
      <c r="C161" s="5" t="s">
        <v>1077</v>
      </c>
      <c r="D161" s="22" t="s">
        <v>1127</v>
      </c>
      <c r="E161" s="63">
        <v>44105</v>
      </c>
      <c r="F161" s="22" t="s">
        <v>1126</v>
      </c>
      <c r="G161" s="5" t="s">
        <v>1125</v>
      </c>
      <c r="H161" s="62">
        <f>32844.67+33752.87</f>
        <v>66597.540000000008</v>
      </c>
      <c r="I161" s="61" t="s">
        <v>1124</v>
      </c>
      <c r="J161" s="5" t="s">
        <v>1072</v>
      </c>
    </row>
    <row r="162" spans="1:11" s="67" customFormat="1" ht="51">
      <c r="A162" s="5" t="s">
        <v>1079</v>
      </c>
      <c r="B162" s="5" t="s">
        <v>1123</v>
      </c>
      <c r="C162" s="5" t="s">
        <v>1077</v>
      </c>
      <c r="D162" s="22" t="s">
        <v>1122</v>
      </c>
      <c r="E162" s="63">
        <v>45110</v>
      </c>
      <c r="F162" s="22" t="s">
        <v>1121</v>
      </c>
      <c r="G162" s="5" t="s">
        <v>1120</v>
      </c>
      <c r="H162" s="62">
        <v>221775.35</v>
      </c>
      <c r="I162" s="61" t="s">
        <v>1119</v>
      </c>
      <c r="J162" s="5" t="s">
        <v>1072</v>
      </c>
      <c r="K162" s="68"/>
    </row>
    <row r="163" spans="1:11" s="67" customFormat="1" ht="25.5">
      <c r="A163" s="5" t="s">
        <v>1089</v>
      </c>
      <c r="B163" s="5" t="s">
        <v>1085</v>
      </c>
      <c r="C163" s="5" t="s">
        <v>1118</v>
      </c>
      <c r="D163" s="22" t="s">
        <v>1115</v>
      </c>
      <c r="E163" s="63">
        <v>44749</v>
      </c>
      <c r="F163" s="22" t="s">
        <v>1114</v>
      </c>
      <c r="G163" s="5" t="s">
        <v>1087</v>
      </c>
      <c r="H163" s="65">
        <v>84205</v>
      </c>
      <c r="I163" s="61" t="s">
        <v>1117</v>
      </c>
      <c r="J163" s="5" t="s">
        <v>1072</v>
      </c>
      <c r="K163" s="68"/>
    </row>
    <row r="164" spans="1:11" s="67" customFormat="1" ht="35.1" customHeight="1">
      <c r="A164" s="5" t="s">
        <v>1079</v>
      </c>
      <c r="B164" s="5" t="s">
        <v>1085</v>
      </c>
      <c r="C164" s="5" t="s">
        <v>1116</v>
      </c>
      <c r="D164" s="22" t="s">
        <v>1115</v>
      </c>
      <c r="E164" s="63">
        <v>45474</v>
      </c>
      <c r="F164" s="22" t="s">
        <v>1114</v>
      </c>
      <c r="G164" s="5" t="s">
        <v>1081</v>
      </c>
      <c r="H164" s="69"/>
      <c r="I164" s="61" t="s">
        <v>1113</v>
      </c>
      <c r="J164" s="5" t="s">
        <v>1072</v>
      </c>
      <c r="K164" s="68"/>
    </row>
    <row r="165" spans="1:11" s="67" customFormat="1" ht="38.25">
      <c r="A165" s="5" t="s">
        <v>1089</v>
      </c>
      <c r="B165" s="5" t="s">
        <v>1085</v>
      </c>
      <c r="C165" s="5" t="s">
        <v>1112</v>
      </c>
      <c r="D165" s="22" t="s">
        <v>1110</v>
      </c>
      <c r="E165" s="63">
        <v>44743</v>
      </c>
      <c r="F165" s="22" t="s">
        <v>1109</v>
      </c>
      <c r="G165" s="5" t="s">
        <v>1087</v>
      </c>
      <c r="H165" s="69"/>
      <c r="I165" s="61" t="s">
        <v>1108</v>
      </c>
      <c r="J165" s="5" t="s">
        <v>1072</v>
      </c>
      <c r="K165" s="68"/>
    </row>
    <row r="166" spans="1:11" s="67" customFormat="1" ht="38.25">
      <c r="A166" s="5" t="s">
        <v>1079</v>
      </c>
      <c r="B166" s="5" t="s">
        <v>1085</v>
      </c>
      <c r="C166" s="5" t="s">
        <v>1111</v>
      </c>
      <c r="D166" s="22" t="s">
        <v>1110</v>
      </c>
      <c r="E166" s="63">
        <v>45474</v>
      </c>
      <c r="F166" s="22" t="s">
        <v>1109</v>
      </c>
      <c r="G166" s="5" t="s">
        <v>1081</v>
      </c>
      <c r="H166" s="64"/>
      <c r="I166" s="61" t="s">
        <v>1108</v>
      </c>
      <c r="J166" s="5" t="s">
        <v>1072</v>
      </c>
      <c r="K166" s="68"/>
    </row>
    <row r="167" spans="1:11" ht="38.25">
      <c r="A167" s="5" t="s">
        <v>1089</v>
      </c>
      <c r="B167" s="5" t="s">
        <v>1106</v>
      </c>
      <c r="C167" s="5" t="s">
        <v>1077</v>
      </c>
      <c r="D167" s="22" t="s">
        <v>1097</v>
      </c>
      <c r="E167" s="63">
        <v>44379</v>
      </c>
      <c r="F167" s="22" t="s">
        <v>1104</v>
      </c>
      <c r="G167" s="5" t="s">
        <v>1101</v>
      </c>
      <c r="H167" s="66">
        <v>42446.14</v>
      </c>
      <c r="I167" s="61" t="s">
        <v>1107</v>
      </c>
      <c r="J167" s="5" t="s">
        <v>1072</v>
      </c>
    </row>
    <row r="168" spans="1:11" ht="38.25">
      <c r="A168" s="5" t="s">
        <v>1079</v>
      </c>
      <c r="B168" s="5" t="s">
        <v>1106</v>
      </c>
      <c r="C168" s="5" t="s">
        <v>1105</v>
      </c>
      <c r="D168" s="22" t="s">
        <v>1097</v>
      </c>
      <c r="E168" s="63">
        <v>45627</v>
      </c>
      <c r="F168" s="22" t="s">
        <v>1104</v>
      </c>
      <c r="G168" s="5" t="s">
        <v>1103</v>
      </c>
      <c r="H168" s="66"/>
      <c r="I168" s="61" t="s">
        <v>1102</v>
      </c>
      <c r="J168" s="5" t="s">
        <v>1072</v>
      </c>
    </row>
    <row r="169" spans="1:11" ht="35.1" customHeight="1">
      <c r="A169" s="5" t="s">
        <v>1089</v>
      </c>
      <c r="B169" s="5" t="s">
        <v>1099</v>
      </c>
      <c r="C169" s="5" t="s">
        <v>1077</v>
      </c>
      <c r="D169" s="22" t="s">
        <v>1097</v>
      </c>
      <c r="E169" s="63">
        <v>44379</v>
      </c>
      <c r="F169" s="22" t="s">
        <v>1096</v>
      </c>
      <c r="G169" s="5" t="s">
        <v>1101</v>
      </c>
      <c r="H169" s="66">
        <v>304558.32</v>
      </c>
      <c r="I169" s="61" t="s">
        <v>1100</v>
      </c>
      <c r="J169" s="5" t="s">
        <v>1072</v>
      </c>
    </row>
    <row r="170" spans="1:11" ht="38.25">
      <c r="A170" s="5" t="s">
        <v>1079</v>
      </c>
      <c r="B170" s="5" t="s">
        <v>1099</v>
      </c>
      <c r="C170" s="5" t="s">
        <v>1098</v>
      </c>
      <c r="D170" s="22" t="s">
        <v>1097</v>
      </c>
      <c r="E170" s="63">
        <v>45627</v>
      </c>
      <c r="F170" s="22" t="s">
        <v>1096</v>
      </c>
      <c r="G170" s="5" t="s">
        <v>1095</v>
      </c>
      <c r="H170" s="66"/>
      <c r="I170" s="61" t="s">
        <v>1094</v>
      </c>
      <c r="J170" s="5" t="s">
        <v>1072</v>
      </c>
    </row>
    <row r="171" spans="1:11" ht="35.1" customHeight="1">
      <c r="A171" s="5" t="s">
        <v>1079</v>
      </c>
      <c r="B171" s="5" t="s">
        <v>1085</v>
      </c>
      <c r="C171" s="5" t="s">
        <v>1077</v>
      </c>
      <c r="D171" s="22" t="s">
        <v>1093</v>
      </c>
      <c r="E171" s="63">
        <v>43840</v>
      </c>
      <c r="F171" s="22" t="s">
        <v>1092</v>
      </c>
      <c r="G171" s="5" t="s">
        <v>1091</v>
      </c>
      <c r="H171" s="62">
        <v>825568.92</v>
      </c>
      <c r="I171" s="61" t="s">
        <v>1090</v>
      </c>
      <c r="J171" s="5" t="s">
        <v>1072</v>
      </c>
    </row>
    <row r="172" spans="1:11" ht="51">
      <c r="A172" s="5" t="s">
        <v>1089</v>
      </c>
      <c r="B172" s="5" t="s">
        <v>1085</v>
      </c>
      <c r="C172" s="5" t="s">
        <v>1088</v>
      </c>
      <c r="D172" s="22" t="s">
        <v>1083</v>
      </c>
      <c r="E172" s="63">
        <v>44743</v>
      </c>
      <c r="F172" s="22" t="s">
        <v>1082</v>
      </c>
      <c r="G172" s="5" t="s">
        <v>1087</v>
      </c>
      <c r="H172" s="65">
        <v>103463.1</v>
      </c>
      <c r="I172" s="61" t="s">
        <v>1086</v>
      </c>
      <c r="J172" s="5" t="s">
        <v>1072</v>
      </c>
    </row>
    <row r="173" spans="1:11" ht="51">
      <c r="A173" s="5" t="s">
        <v>1079</v>
      </c>
      <c r="B173" s="5" t="s">
        <v>1085</v>
      </c>
      <c r="C173" s="5" t="s">
        <v>1084</v>
      </c>
      <c r="D173" s="22" t="s">
        <v>1083</v>
      </c>
      <c r="E173" s="63">
        <v>45474</v>
      </c>
      <c r="F173" s="22" t="s">
        <v>1082</v>
      </c>
      <c r="G173" s="5" t="s">
        <v>1081</v>
      </c>
      <c r="H173" s="64"/>
      <c r="I173" s="61" t="s">
        <v>1080</v>
      </c>
      <c r="J173" s="5" t="s">
        <v>1072</v>
      </c>
    </row>
    <row r="174" spans="1:11" ht="63.75">
      <c r="A174" s="5" t="s">
        <v>1079</v>
      </c>
      <c r="B174" s="5" t="s">
        <v>1078</v>
      </c>
      <c r="C174" s="5" t="s">
        <v>1077</v>
      </c>
      <c r="D174" s="22" t="s">
        <v>1076</v>
      </c>
      <c r="E174" s="63">
        <v>44644</v>
      </c>
      <c r="F174" s="22" t="s">
        <v>1075</v>
      </c>
      <c r="G174" s="5" t="s">
        <v>1074</v>
      </c>
      <c r="H174" s="62">
        <v>149099.82</v>
      </c>
      <c r="I174" s="61" t="s">
        <v>1073</v>
      </c>
      <c r="J174" s="5" t="s">
        <v>1072</v>
      </c>
    </row>
    <row r="175" spans="1:11" ht="22.5" customHeight="1">
      <c r="A175" s="59"/>
      <c r="C175" s="59"/>
      <c r="D175" s="60"/>
      <c r="F175" s="60"/>
      <c r="G175" s="59"/>
    </row>
    <row r="176" spans="1:11" ht="95.25" customHeight="1">
      <c r="G176" s="58" t="s">
        <v>1071</v>
      </c>
      <c r="H176" s="57"/>
      <c r="I176" s="57"/>
      <c r="J176" s="56"/>
    </row>
    <row r="177" spans="9:9">
      <c r="I177" s="55"/>
    </row>
    <row r="178" spans="9:9">
      <c r="I178" s="55"/>
    </row>
    <row r="179" spans="9:9">
      <c r="I179" s="55"/>
    </row>
    <row r="180" spans="9:9">
      <c r="I180" s="55"/>
    </row>
    <row r="181" spans="9:9">
      <c r="I181" s="55"/>
    </row>
    <row r="182" spans="9:9">
      <c r="I182" s="55"/>
    </row>
    <row r="183" spans="9:9">
      <c r="I183" s="55"/>
    </row>
    <row r="184" spans="9:9">
      <c r="I184" s="55"/>
    </row>
    <row r="185" spans="9:9">
      <c r="I185" s="55"/>
    </row>
    <row r="186" spans="9:9">
      <c r="I186" s="55"/>
    </row>
    <row r="187" spans="9:9">
      <c r="I187" s="55"/>
    </row>
    <row r="188" spans="9:9">
      <c r="I188" s="55"/>
    </row>
    <row r="189" spans="9:9">
      <c r="I189" s="55"/>
    </row>
    <row r="190" spans="9:9">
      <c r="I190" s="55"/>
    </row>
    <row r="191" spans="9:9">
      <c r="I191" s="55"/>
    </row>
    <row r="192" spans="9:9">
      <c r="I192" s="55"/>
    </row>
  </sheetData>
  <sheetProtection algorithmName="SHA-512" hashValue="IIyVMchA3yuMu5AvTGZ/U4e3LcEtPCFCJuFNMhdtv31On5owwPqeyNfku7BSJaUoOLklqQgJyWVA5N33Gf8PBg==" saltValue="dCT7VvCGZoZweUh69Oz0QA==" spinCount="100000" sheet="1"/>
  <mergeCells count="52">
    <mergeCell ref="H23:H24"/>
    <mergeCell ref="H25:H26"/>
    <mergeCell ref="H27:H29"/>
    <mergeCell ref="H32:H33"/>
    <mergeCell ref="H49:H50"/>
    <mergeCell ref="H67:H68"/>
    <mergeCell ref="H58:H59"/>
    <mergeCell ref="H60:H63"/>
    <mergeCell ref="H56:H57"/>
    <mergeCell ref="H172:H173"/>
    <mergeCell ref="H152:H153"/>
    <mergeCell ref="H155:H156"/>
    <mergeCell ref="H158:H159"/>
    <mergeCell ref="H163:H166"/>
    <mergeCell ref="H167:H168"/>
    <mergeCell ref="H169:H170"/>
    <mergeCell ref="H131:H132"/>
    <mergeCell ref="H133:H134"/>
    <mergeCell ref="H135:H136"/>
    <mergeCell ref="H138:H139"/>
    <mergeCell ref="H143:H144"/>
    <mergeCell ref="H145:H146"/>
    <mergeCell ref="H108:H109"/>
    <mergeCell ref="H110:H111"/>
    <mergeCell ref="H113:H115"/>
    <mergeCell ref="H116:H117"/>
    <mergeCell ref="H125:H126"/>
    <mergeCell ref="H129:H130"/>
    <mergeCell ref="H91:H92"/>
    <mergeCell ref="H94:H95"/>
    <mergeCell ref="H96:H98"/>
    <mergeCell ref="H99:H100"/>
    <mergeCell ref="H101:H102"/>
    <mergeCell ref="H104:H107"/>
    <mergeCell ref="H80:H81"/>
    <mergeCell ref="H87:H88"/>
    <mergeCell ref="H76:H77"/>
    <mergeCell ref="H35:H36"/>
    <mergeCell ref="H37:H38"/>
    <mergeCell ref="H40:H43"/>
    <mergeCell ref="H44:H47"/>
    <mergeCell ref="H51:H52"/>
    <mergeCell ref="A1:G1"/>
    <mergeCell ref="G176:J176"/>
    <mergeCell ref="H13:H14"/>
    <mergeCell ref="H4:H5"/>
    <mergeCell ref="H6:H7"/>
    <mergeCell ref="H11:H12"/>
    <mergeCell ref="H18:H19"/>
    <mergeCell ref="H30:H31"/>
    <mergeCell ref="H70:H71"/>
    <mergeCell ref="H78:H7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1" firstPageNumber="0" fitToHeight="0" orientation="landscape" verticalDpi="300" r:id="rId1"/>
  <headerFooter alignWithMargins="0">
    <oddFooter>&amp;CPágina &amp;P de &amp;N</oddFooter>
  </headerFooter>
  <rowBreaks count="4" manualBreakCount="4">
    <brk id="39" max="9" man="1"/>
    <brk id="75" max="9" man="1"/>
    <brk id="90" max="9" man="1"/>
    <brk id="16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0"/>
  <sheetViews>
    <sheetView zoomScale="80" zoomScaleNormal="80" zoomScaleSheetLayoutView="80" zoomScalePageLayoutView="40" workbookViewId="0">
      <selection activeCell="D5" sqref="D5"/>
    </sheetView>
  </sheetViews>
  <sheetFormatPr defaultRowHeight="12.75"/>
  <cols>
    <col min="1" max="1" width="14.28515625" style="1" bestFit="1" customWidth="1"/>
    <col min="2" max="2" width="18.140625" style="42" bestFit="1" customWidth="1"/>
    <col min="3" max="3" width="17" style="43" bestFit="1" customWidth="1"/>
    <col min="4" max="4" width="39.5703125" style="1" bestFit="1" customWidth="1"/>
    <col min="5" max="5" width="16.28515625" style="16" bestFit="1" customWidth="1"/>
    <col min="6" max="6" width="22.140625" style="1" bestFit="1" customWidth="1"/>
    <col min="7" max="7" width="16" style="16" bestFit="1" customWidth="1"/>
    <col min="8" max="8" width="23.140625" style="17" bestFit="1" customWidth="1"/>
    <col min="9" max="9" width="59" style="1" customWidth="1"/>
    <col min="10" max="10" width="16" style="1" bestFit="1" customWidth="1"/>
    <col min="11" max="11" width="31.28515625" style="35" customWidth="1"/>
    <col min="12" max="12" width="39.28515625" style="1" customWidth="1"/>
    <col min="13" max="16384" width="9.140625" style="1"/>
  </cols>
  <sheetData>
    <row r="1" spans="1:12" ht="83.25" customHeight="1">
      <c r="A1" s="44" t="s">
        <v>790</v>
      </c>
      <c r="B1" s="44"/>
      <c r="C1" s="44"/>
      <c r="D1" s="44"/>
      <c r="E1" s="44"/>
      <c r="F1" s="44"/>
      <c r="G1" s="44"/>
      <c r="H1" s="44"/>
      <c r="I1" s="19"/>
      <c r="J1" s="19"/>
      <c r="K1" s="20"/>
    </row>
    <row r="2" spans="1:12" ht="48" customHeight="1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4" t="s">
        <v>997</v>
      </c>
      <c r="I2" s="2" t="s">
        <v>7</v>
      </c>
      <c r="J2" s="2" t="s">
        <v>8</v>
      </c>
      <c r="K2" s="20"/>
    </row>
    <row r="3" spans="1:12" ht="63.75">
      <c r="A3" s="5" t="s">
        <v>9</v>
      </c>
      <c r="B3" s="5" t="s">
        <v>10</v>
      </c>
      <c r="C3" s="5" t="s">
        <v>805</v>
      </c>
      <c r="D3" s="21" t="s">
        <v>804</v>
      </c>
      <c r="E3" s="5" t="s">
        <v>806</v>
      </c>
      <c r="F3" s="5" t="s">
        <v>509</v>
      </c>
      <c r="G3" s="5" t="s">
        <v>807</v>
      </c>
      <c r="H3" s="6">
        <v>0</v>
      </c>
      <c r="I3" s="22" t="s">
        <v>826</v>
      </c>
      <c r="J3" s="21" t="s">
        <v>14</v>
      </c>
      <c r="K3" s="20"/>
    </row>
    <row r="4" spans="1:12" ht="51">
      <c r="A4" s="5" t="s">
        <v>9</v>
      </c>
      <c r="B4" s="5" t="s">
        <v>10</v>
      </c>
      <c r="C4" s="5" t="s">
        <v>188</v>
      </c>
      <c r="D4" s="21" t="s">
        <v>11</v>
      </c>
      <c r="E4" s="5" t="s">
        <v>184</v>
      </c>
      <c r="F4" s="5" t="s">
        <v>13</v>
      </c>
      <c r="G4" s="5" t="s">
        <v>183</v>
      </c>
      <c r="H4" s="6">
        <v>219764.85</v>
      </c>
      <c r="I4" s="22" t="s">
        <v>227</v>
      </c>
      <c r="J4" s="21" t="s">
        <v>14</v>
      </c>
      <c r="K4" s="20"/>
    </row>
    <row r="5" spans="1:12" ht="89.25">
      <c r="A5" s="5" t="s">
        <v>9</v>
      </c>
      <c r="B5" s="5" t="s">
        <v>10</v>
      </c>
      <c r="C5" s="5" t="s">
        <v>620</v>
      </c>
      <c r="D5" s="21" t="s">
        <v>169</v>
      </c>
      <c r="E5" s="5" t="s">
        <v>621</v>
      </c>
      <c r="F5" s="5" t="s">
        <v>103</v>
      </c>
      <c r="G5" s="5" t="s">
        <v>622</v>
      </c>
      <c r="H5" s="8">
        <v>220641.81</v>
      </c>
      <c r="I5" s="23" t="s">
        <v>623</v>
      </c>
      <c r="J5" s="21" t="s">
        <v>14</v>
      </c>
      <c r="K5" s="20"/>
    </row>
    <row r="6" spans="1:12" ht="25.5">
      <c r="A6" s="5" t="s">
        <v>9</v>
      </c>
      <c r="B6" s="5" t="s">
        <v>10</v>
      </c>
      <c r="C6" s="5" t="s">
        <v>190</v>
      </c>
      <c r="D6" s="21" t="s">
        <v>15</v>
      </c>
      <c r="E6" s="5" t="s">
        <v>184</v>
      </c>
      <c r="F6" s="5" t="s">
        <v>16</v>
      </c>
      <c r="G6" s="5" t="s">
        <v>183</v>
      </c>
      <c r="H6" s="6">
        <v>3827.98</v>
      </c>
      <c r="I6" s="23" t="s">
        <v>17</v>
      </c>
      <c r="J6" s="21" t="s">
        <v>14</v>
      </c>
      <c r="K6" s="20"/>
    </row>
    <row r="7" spans="1:12" ht="280.5">
      <c r="A7" s="5" t="s">
        <v>9</v>
      </c>
      <c r="B7" s="5" t="s">
        <v>10</v>
      </c>
      <c r="C7" s="5" t="s">
        <v>345</v>
      </c>
      <c r="D7" s="21" t="s">
        <v>18</v>
      </c>
      <c r="E7" s="5" t="s">
        <v>200</v>
      </c>
      <c r="F7" s="5" t="s">
        <v>779</v>
      </c>
      <c r="G7" s="5" t="s">
        <v>201</v>
      </c>
      <c r="H7" s="6">
        <v>626724.9</v>
      </c>
      <c r="I7" s="22" t="s">
        <v>998</v>
      </c>
      <c r="J7" s="21" t="s">
        <v>14</v>
      </c>
      <c r="K7" s="20"/>
    </row>
    <row r="8" spans="1:12" ht="127.5">
      <c r="A8" s="5" t="s">
        <v>9</v>
      </c>
      <c r="B8" s="5" t="s">
        <v>10</v>
      </c>
      <c r="C8" s="5" t="s">
        <v>191</v>
      </c>
      <c r="D8" s="21" t="s">
        <v>20</v>
      </c>
      <c r="E8" s="5" t="s">
        <v>184</v>
      </c>
      <c r="F8" s="5" t="s">
        <v>170</v>
      </c>
      <c r="G8" s="5" t="s">
        <v>183</v>
      </c>
      <c r="H8" s="6">
        <v>790602.56</v>
      </c>
      <c r="I8" s="22" t="s">
        <v>825</v>
      </c>
      <c r="J8" s="21" t="s">
        <v>14</v>
      </c>
      <c r="K8" s="20"/>
    </row>
    <row r="9" spans="1:12" ht="63.75">
      <c r="A9" s="5" t="s">
        <v>9</v>
      </c>
      <c r="B9" s="5" t="s">
        <v>10</v>
      </c>
      <c r="C9" s="5" t="s">
        <v>766</v>
      </c>
      <c r="D9" s="21" t="s">
        <v>767</v>
      </c>
      <c r="E9" s="5" t="s">
        <v>675</v>
      </c>
      <c r="F9" s="5" t="s">
        <v>517</v>
      </c>
      <c r="G9" s="5" t="s">
        <v>676</v>
      </c>
      <c r="H9" s="6">
        <v>0</v>
      </c>
      <c r="I9" s="22" t="s">
        <v>988</v>
      </c>
      <c r="J9" s="21" t="s">
        <v>14</v>
      </c>
      <c r="K9" s="20"/>
    </row>
    <row r="10" spans="1:12" ht="102">
      <c r="A10" s="5" t="s">
        <v>9</v>
      </c>
      <c r="B10" s="5" t="s">
        <v>10</v>
      </c>
      <c r="C10" s="5" t="s">
        <v>189</v>
      </c>
      <c r="D10" s="21" t="s">
        <v>185</v>
      </c>
      <c r="E10" s="5" t="s">
        <v>184</v>
      </c>
      <c r="F10" s="5" t="s">
        <v>28</v>
      </c>
      <c r="G10" s="5" t="s">
        <v>183</v>
      </c>
      <c r="H10" s="7">
        <v>839824.13</v>
      </c>
      <c r="I10" s="23" t="s">
        <v>987</v>
      </c>
      <c r="J10" s="21" t="s">
        <v>14</v>
      </c>
      <c r="K10" s="20"/>
      <c r="L10" s="10"/>
    </row>
    <row r="11" spans="1:12" ht="51">
      <c r="A11" s="5" t="s">
        <v>9</v>
      </c>
      <c r="B11" s="5" t="s">
        <v>21</v>
      </c>
      <c r="C11" s="5" t="s">
        <v>343</v>
      </c>
      <c r="D11" s="21" t="s">
        <v>22</v>
      </c>
      <c r="E11" s="5" t="s">
        <v>184</v>
      </c>
      <c r="F11" s="5" t="s">
        <v>23</v>
      </c>
      <c r="G11" s="5" t="s">
        <v>183</v>
      </c>
      <c r="H11" s="6">
        <f>55991.59+14219.87</f>
        <v>70211.459999999992</v>
      </c>
      <c r="I11" s="24" t="s">
        <v>791</v>
      </c>
      <c r="J11" s="21" t="s">
        <v>14</v>
      </c>
      <c r="K11" s="20"/>
      <c r="L11" s="10"/>
    </row>
    <row r="12" spans="1:12" ht="153">
      <c r="A12" s="5" t="s">
        <v>9</v>
      </c>
      <c r="B12" s="5" t="s">
        <v>10</v>
      </c>
      <c r="C12" s="5" t="s">
        <v>192</v>
      </c>
      <c r="D12" s="21" t="s">
        <v>24</v>
      </c>
      <c r="E12" s="5" t="s">
        <v>184</v>
      </c>
      <c r="F12" s="5" t="s">
        <v>16</v>
      </c>
      <c r="G12" s="5" t="s">
        <v>183</v>
      </c>
      <c r="H12" s="6">
        <v>246483.39</v>
      </c>
      <c r="I12" s="22" t="s">
        <v>792</v>
      </c>
      <c r="J12" s="21" t="s">
        <v>14</v>
      </c>
      <c r="K12" s="20"/>
    </row>
    <row r="13" spans="1:12" ht="102">
      <c r="A13" s="5" t="s">
        <v>9</v>
      </c>
      <c r="B13" s="5" t="s">
        <v>10</v>
      </c>
      <c r="C13" s="5" t="s">
        <v>353</v>
      </c>
      <c r="D13" s="21" t="s">
        <v>808</v>
      </c>
      <c r="E13" s="5" t="s">
        <v>184</v>
      </c>
      <c r="F13" s="5" t="s">
        <v>25</v>
      </c>
      <c r="G13" s="5" t="s">
        <v>183</v>
      </c>
      <c r="H13" s="6">
        <v>45495.67</v>
      </c>
      <c r="I13" s="24" t="s">
        <v>793</v>
      </c>
      <c r="J13" s="21" t="s">
        <v>14</v>
      </c>
      <c r="K13" s="20"/>
    </row>
    <row r="14" spans="1:12" ht="114.75">
      <c r="A14" s="5" t="s">
        <v>9</v>
      </c>
      <c r="B14" s="5" t="s">
        <v>10</v>
      </c>
      <c r="C14" s="5" t="s">
        <v>344</v>
      </c>
      <c r="D14" s="21" t="s">
        <v>26</v>
      </c>
      <c r="E14" s="5" t="s">
        <v>184</v>
      </c>
      <c r="F14" s="5" t="s">
        <v>25</v>
      </c>
      <c r="G14" s="5" t="s">
        <v>183</v>
      </c>
      <c r="H14" s="6">
        <v>14246.2</v>
      </c>
      <c r="I14" s="24" t="s">
        <v>768</v>
      </c>
      <c r="J14" s="21" t="s">
        <v>14</v>
      </c>
      <c r="K14" s="25"/>
    </row>
    <row r="15" spans="1:12" ht="76.5">
      <c r="A15" s="5" t="s">
        <v>9</v>
      </c>
      <c r="B15" s="5" t="s">
        <v>10</v>
      </c>
      <c r="C15" s="5" t="s">
        <v>346</v>
      </c>
      <c r="D15" s="21" t="s">
        <v>27</v>
      </c>
      <c r="E15" s="5" t="s">
        <v>184</v>
      </c>
      <c r="F15" s="5" t="s">
        <v>28</v>
      </c>
      <c r="G15" s="5" t="s">
        <v>183</v>
      </c>
      <c r="H15" s="6">
        <v>242115.02</v>
      </c>
      <c r="I15" s="22" t="s">
        <v>990</v>
      </c>
      <c r="J15" s="21" t="s">
        <v>14</v>
      </c>
      <c r="K15" s="20"/>
    </row>
    <row r="16" spans="1:12" ht="51">
      <c r="A16" s="12" t="s">
        <v>9</v>
      </c>
      <c r="B16" s="5" t="s">
        <v>21</v>
      </c>
      <c r="C16" s="5" t="s">
        <v>186</v>
      </c>
      <c r="D16" s="21" t="s">
        <v>29</v>
      </c>
      <c r="E16" s="5" t="s">
        <v>184</v>
      </c>
      <c r="F16" s="5" t="s">
        <v>23</v>
      </c>
      <c r="G16" s="5" t="s">
        <v>183</v>
      </c>
      <c r="H16" s="6">
        <f>64941.81+10685.36</f>
        <v>75627.17</v>
      </c>
      <c r="I16" s="24" t="s">
        <v>791</v>
      </c>
      <c r="J16" s="21" t="s">
        <v>14</v>
      </c>
      <c r="K16" s="25"/>
    </row>
    <row r="17" spans="1:11" ht="25.5">
      <c r="A17" s="5" t="s">
        <v>9</v>
      </c>
      <c r="B17" s="5" t="s">
        <v>10</v>
      </c>
      <c r="C17" s="5" t="s">
        <v>229</v>
      </c>
      <c r="D17" s="21" t="s">
        <v>30</v>
      </c>
      <c r="E17" s="5" t="s">
        <v>223</v>
      </c>
      <c r="F17" s="5" t="s">
        <v>28</v>
      </c>
      <c r="G17" s="5" t="s">
        <v>222</v>
      </c>
      <c r="H17" s="6">
        <v>0</v>
      </c>
      <c r="I17" s="22" t="s">
        <v>17</v>
      </c>
      <c r="J17" s="21" t="s">
        <v>14</v>
      </c>
      <c r="K17" s="25"/>
    </row>
    <row r="18" spans="1:11" ht="63.75">
      <c r="A18" s="5" t="s">
        <v>9</v>
      </c>
      <c r="B18" s="5" t="s">
        <v>10</v>
      </c>
      <c r="C18" s="5" t="s">
        <v>794</v>
      </c>
      <c r="D18" s="21" t="s">
        <v>795</v>
      </c>
      <c r="E18" s="5" t="s">
        <v>796</v>
      </c>
      <c r="F18" s="5" t="s">
        <v>61</v>
      </c>
      <c r="G18" s="5" t="s">
        <v>992</v>
      </c>
      <c r="H18" s="6">
        <v>360485.78</v>
      </c>
      <c r="I18" s="23" t="s">
        <v>991</v>
      </c>
      <c r="J18" s="21" t="s">
        <v>14</v>
      </c>
      <c r="K18" s="25"/>
    </row>
    <row r="19" spans="1:11" ht="38.25">
      <c r="A19" s="5" t="s">
        <v>9</v>
      </c>
      <c r="B19" s="5" t="s">
        <v>31</v>
      </c>
      <c r="C19" s="5" t="s">
        <v>187</v>
      </c>
      <c r="D19" s="21" t="s">
        <v>1065</v>
      </c>
      <c r="E19" s="5" t="s">
        <v>184</v>
      </c>
      <c r="F19" s="5" t="s">
        <v>32</v>
      </c>
      <c r="G19" s="5" t="s">
        <v>183</v>
      </c>
      <c r="H19" s="6">
        <v>42691.55</v>
      </c>
      <c r="I19" s="22" t="s">
        <v>33</v>
      </c>
      <c r="J19" s="21" t="s">
        <v>14</v>
      </c>
      <c r="K19" s="20"/>
    </row>
    <row r="20" spans="1:11" ht="63.75">
      <c r="A20" s="5" t="s">
        <v>9</v>
      </c>
      <c r="B20" s="5" t="s">
        <v>10</v>
      </c>
      <c r="C20" s="5" t="s">
        <v>798</v>
      </c>
      <c r="D20" s="5" t="s">
        <v>799</v>
      </c>
      <c r="E20" s="5" t="s">
        <v>797</v>
      </c>
      <c r="F20" s="5" t="s">
        <v>28</v>
      </c>
      <c r="G20" s="5" t="s">
        <v>993</v>
      </c>
      <c r="H20" s="6">
        <v>14229.69</v>
      </c>
      <c r="I20" s="23" t="s">
        <v>991</v>
      </c>
      <c r="J20" s="21" t="s">
        <v>14</v>
      </c>
      <c r="K20" s="20"/>
    </row>
    <row r="21" spans="1:11" ht="63.75">
      <c r="A21" s="5" t="s">
        <v>9</v>
      </c>
      <c r="B21" s="5" t="s">
        <v>21</v>
      </c>
      <c r="C21" s="5" t="s">
        <v>354</v>
      </c>
      <c r="D21" s="21" t="s">
        <v>34</v>
      </c>
      <c r="E21" s="5" t="s">
        <v>184</v>
      </c>
      <c r="F21" s="5" t="s">
        <v>23</v>
      </c>
      <c r="G21" s="5" t="s">
        <v>183</v>
      </c>
      <c r="H21" s="6">
        <f>62668.97+16550.52</f>
        <v>79219.490000000005</v>
      </c>
      <c r="I21" s="22" t="s">
        <v>800</v>
      </c>
      <c r="J21" s="21" t="s">
        <v>14</v>
      </c>
      <c r="K21" s="20"/>
    </row>
    <row r="22" spans="1:11" ht="89.25">
      <c r="A22" s="5" t="s">
        <v>9</v>
      </c>
      <c r="B22" s="5" t="s">
        <v>10</v>
      </c>
      <c r="C22" s="5" t="s">
        <v>348</v>
      </c>
      <c r="D22" s="21" t="s">
        <v>35</v>
      </c>
      <c r="E22" s="5" t="s">
        <v>184</v>
      </c>
      <c r="F22" s="5" t="s">
        <v>36</v>
      </c>
      <c r="G22" s="5" t="s">
        <v>183</v>
      </c>
      <c r="H22" s="6">
        <v>0</v>
      </c>
      <c r="I22" s="22" t="s">
        <v>994</v>
      </c>
      <c r="J22" s="21" t="s">
        <v>14</v>
      </c>
      <c r="K22" s="20"/>
    </row>
    <row r="23" spans="1:11" ht="229.5">
      <c r="A23" s="5" t="s">
        <v>9</v>
      </c>
      <c r="B23" s="5" t="s">
        <v>10</v>
      </c>
      <c r="C23" s="5" t="s">
        <v>193</v>
      </c>
      <c r="D23" s="21" t="s">
        <v>231</v>
      </c>
      <c r="E23" s="26" t="s">
        <v>184</v>
      </c>
      <c r="F23" s="5" t="s">
        <v>37</v>
      </c>
      <c r="G23" s="5" t="s">
        <v>183</v>
      </c>
      <c r="H23" s="6">
        <v>435122.93</v>
      </c>
      <c r="I23" s="22" t="s">
        <v>995</v>
      </c>
      <c r="J23" s="21" t="s">
        <v>14</v>
      </c>
      <c r="K23" s="20"/>
    </row>
    <row r="24" spans="1:11" ht="127.5">
      <c r="A24" s="5" t="s">
        <v>9</v>
      </c>
      <c r="B24" s="5" t="s">
        <v>10</v>
      </c>
      <c r="C24" s="5" t="s">
        <v>233</v>
      </c>
      <c r="D24" s="21" t="s">
        <v>234</v>
      </c>
      <c r="E24" s="26" t="s">
        <v>235</v>
      </c>
      <c r="F24" s="5" t="s">
        <v>79</v>
      </c>
      <c r="G24" s="5" t="s">
        <v>222</v>
      </c>
      <c r="H24" s="7">
        <v>13110</v>
      </c>
      <c r="I24" s="22" t="s">
        <v>996</v>
      </c>
      <c r="J24" s="21" t="s">
        <v>14</v>
      </c>
      <c r="K24" s="20"/>
    </row>
    <row r="25" spans="1:11" ht="229.5">
      <c r="A25" s="5" t="s">
        <v>9</v>
      </c>
      <c r="B25" s="5" t="s">
        <v>10</v>
      </c>
      <c r="C25" s="27" t="s">
        <v>232</v>
      </c>
      <c r="D25" s="21" t="s">
        <v>38</v>
      </c>
      <c r="E25" s="26" t="s">
        <v>184</v>
      </c>
      <c r="F25" s="5" t="s">
        <v>159</v>
      </c>
      <c r="G25" s="5" t="s">
        <v>183</v>
      </c>
      <c r="H25" s="6">
        <v>0</v>
      </c>
      <c r="I25" s="22" t="s">
        <v>999</v>
      </c>
      <c r="J25" s="21" t="s">
        <v>14</v>
      </c>
      <c r="K25" s="20"/>
    </row>
    <row r="26" spans="1:11" ht="25.5">
      <c r="A26" s="5" t="s">
        <v>9</v>
      </c>
      <c r="B26" s="5" t="s">
        <v>10</v>
      </c>
      <c r="C26" s="5" t="s">
        <v>236</v>
      </c>
      <c r="D26" s="21" t="s">
        <v>39</v>
      </c>
      <c r="E26" s="5" t="s">
        <v>184</v>
      </c>
      <c r="F26" s="5" t="s">
        <v>40</v>
      </c>
      <c r="G26" s="5" t="s">
        <v>183</v>
      </c>
      <c r="H26" s="6">
        <v>8471.94</v>
      </c>
      <c r="I26" s="22" t="s">
        <v>41</v>
      </c>
      <c r="J26" s="21" t="s">
        <v>14</v>
      </c>
      <c r="K26" s="20"/>
    </row>
    <row r="27" spans="1:11" ht="25.5">
      <c r="A27" s="5" t="s">
        <v>9</v>
      </c>
      <c r="B27" s="5" t="s">
        <v>10</v>
      </c>
      <c r="C27" s="27" t="s">
        <v>624</v>
      </c>
      <c r="D27" s="21" t="s">
        <v>42</v>
      </c>
      <c r="E27" s="26" t="s">
        <v>184</v>
      </c>
      <c r="F27" s="5" t="s">
        <v>16</v>
      </c>
      <c r="G27" s="5" t="s">
        <v>183</v>
      </c>
      <c r="H27" s="6">
        <v>320254.17</v>
      </c>
      <c r="I27" s="22" t="s">
        <v>41</v>
      </c>
      <c r="J27" s="21" t="s">
        <v>14</v>
      </c>
      <c r="K27" s="20"/>
    </row>
    <row r="28" spans="1:11" ht="102">
      <c r="A28" s="5" t="s">
        <v>9</v>
      </c>
      <c r="B28" s="5" t="s">
        <v>10</v>
      </c>
      <c r="C28" s="27" t="s">
        <v>801</v>
      </c>
      <c r="D28" s="21" t="s">
        <v>802</v>
      </c>
      <c r="E28" s="26" t="s">
        <v>797</v>
      </c>
      <c r="F28" s="5" t="s">
        <v>36</v>
      </c>
      <c r="G28" s="5" t="s">
        <v>803</v>
      </c>
      <c r="H28" s="6">
        <v>22717.16</v>
      </c>
      <c r="I28" s="22" t="s">
        <v>873</v>
      </c>
      <c r="J28" s="21" t="s">
        <v>14</v>
      </c>
      <c r="K28" s="20"/>
    </row>
    <row r="29" spans="1:11" ht="140.25">
      <c r="A29" s="5" t="s">
        <v>9</v>
      </c>
      <c r="B29" s="5" t="s">
        <v>10</v>
      </c>
      <c r="C29" s="5" t="s">
        <v>238</v>
      </c>
      <c r="D29" s="21" t="s">
        <v>43</v>
      </c>
      <c r="E29" s="5" t="s">
        <v>200</v>
      </c>
      <c r="F29" s="5" t="s">
        <v>821</v>
      </c>
      <c r="G29" s="5" t="s">
        <v>201</v>
      </c>
      <c r="H29" s="6">
        <v>652211.5</v>
      </c>
      <c r="I29" s="22" t="s">
        <v>820</v>
      </c>
      <c r="J29" s="21" t="s">
        <v>14</v>
      </c>
      <c r="K29" s="20"/>
    </row>
    <row r="30" spans="1:11" ht="102">
      <c r="A30" s="5" t="s">
        <v>9</v>
      </c>
      <c r="B30" s="5" t="s">
        <v>10</v>
      </c>
      <c r="C30" s="5" t="s">
        <v>194</v>
      </c>
      <c r="D30" s="21" t="s">
        <v>230</v>
      </c>
      <c r="E30" s="26" t="s">
        <v>184</v>
      </c>
      <c r="F30" s="5" t="s">
        <v>25</v>
      </c>
      <c r="G30" s="5" t="s">
        <v>183</v>
      </c>
      <c r="H30" s="6">
        <v>96477.71</v>
      </c>
      <c r="I30" s="24" t="s">
        <v>225</v>
      </c>
      <c r="J30" s="21" t="s">
        <v>14</v>
      </c>
      <c r="K30" s="20"/>
    </row>
    <row r="31" spans="1:11" ht="140.25">
      <c r="A31" s="5" t="s">
        <v>9</v>
      </c>
      <c r="B31" s="5" t="s">
        <v>10</v>
      </c>
      <c r="C31" s="5" t="s">
        <v>228</v>
      </c>
      <c r="D31" s="21" t="s">
        <v>44</v>
      </c>
      <c r="E31" s="5" t="s">
        <v>184</v>
      </c>
      <c r="F31" s="5" t="s">
        <v>45</v>
      </c>
      <c r="G31" s="5" t="s">
        <v>183</v>
      </c>
      <c r="H31" s="6">
        <v>189903.26</v>
      </c>
      <c r="I31" s="22" t="s">
        <v>1004</v>
      </c>
      <c r="J31" s="21" t="s">
        <v>14</v>
      </c>
      <c r="K31" s="20"/>
    </row>
    <row r="32" spans="1:11" ht="102">
      <c r="A32" s="5" t="s">
        <v>9</v>
      </c>
      <c r="B32" s="5" t="s">
        <v>10</v>
      </c>
      <c r="C32" s="5" t="s">
        <v>809</v>
      </c>
      <c r="D32" s="21" t="s">
        <v>810</v>
      </c>
      <c r="E32" s="26" t="s">
        <v>806</v>
      </c>
      <c r="F32" s="5" t="s">
        <v>25</v>
      </c>
      <c r="G32" s="5" t="s">
        <v>807</v>
      </c>
      <c r="H32" s="6">
        <v>0</v>
      </c>
      <c r="I32" s="24" t="s">
        <v>225</v>
      </c>
      <c r="J32" s="21" t="s">
        <v>14</v>
      </c>
      <c r="K32" s="20"/>
    </row>
    <row r="33" spans="1:11" ht="25.5">
      <c r="A33" s="5" t="s">
        <v>9</v>
      </c>
      <c r="B33" s="5" t="s">
        <v>10</v>
      </c>
      <c r="C33" s="28" t="s">
        <v>239</v>
      </c>
      <c r="D33" s="21" t="s">
        <v>46</v>
      </c>
      <c r="E33" s="5" t="s">
        <v>184</v>
      </c>
      <c r="F33" s="5" t="s">
        <v>47</v>
      </c>
      <c r="G33" s="5" t="s">
        <v>183</v>
      </c>
      <c r="H33" s="6">
        <v>18682.64</v>
      </c>
      <c r="I33" s="22" t="s">
        <v>51</v>
      </c>
      <c r="J33" s="21" t="s">
        <v>14</v>
      </c>
      <c r="K33" s="13"/>
    </row>
    <row r="34" spans="1:11" ht="409.5">
      <c r="A34" s="5" t="s">
        <v>9</v>
      </c>
      <c r="B34" s="5" t="s">
        <v>10</v>
      </c>
      <c r="C34" s="5" t="s">
        <v>195</v>
      </c>
      <c r="D34" s="21" t="s">
        <v>48</v>
      </c>
      <c r="E34" s="5" t="s">
        <v>184</v>
      </c>
      <c r="F34" s="5" t="s">
        <v>47</v>
      </c>
      <c r="G34" s="5" t="s">
        <v>183</v>
      </c>
      <c r="H34" s="6">
        <v>6925071.0599999996</v>
      </c>
      <c r="I34" s="22" t="s">
        <v>822</v>
      </c>
      <c r="J34" s="21" t="s">
        <v>14</v>
      </c>
      <c r="K34" s="20"/>
    </row>
    <row r="35" spans="1:11" ht="153">
      <c r="A35" s="5" t="s">
        <v>9</v>
      </c>
      <c r="B35" s="5" t="s">
        <v>10</v>
      </c>
      <c r="C35" s="5" t="s">
        <v>811</v>
      </c>
      <c r="D35" s="21" t="s">
        <v>812</v>
      </c>
      <c r="E35" s="5" t="s">
        <v>813</v>
      </c>
      <c r="F35" s="5" t="s">
        <v>71</v>
      </c>
      <c r="G35" s="5" t="s">
        <v>814</v>
      </c>
      <c r="H35" s="6">
        <v>0</v>
      </c>
      <c r="I35" s="22" t="s">
        <v>792</v>
      </c>
      <c r="J35" s="21" t="s">
        <v>14</v>
      </c>
      <c r="K35" s="20"/>
    </row>
    <row r="36" spans="1:11" ht="89.25">
      <c r="A36" s="5" t="s">
        <v>9</v>
      </c>
      <c r="B36" s="5" t="s">
        <v>10</v>
      </c>
      <c r="C36" s="5" t="s">
        <v>349</v>
      </c>
      <c r="D36" s="21" t="s">
        <v>49</v>
      </c>
      <c r="E36" s="5" t="s">
        <v>184</v>
      </c>
      <c r="F36" s="5" t="s">
        <v>789</v>
      </c>
      <c r="G36" s="5" t="s">
        <v>183</v>
      </c>
      <c r="H36" s="6">
        <v>322130.46000000002</v>
      </c>
      <c r="I36" s="22" t="s">
        <v>823</v>
      </c>
      <c r="J36" s="21" t="s">
        <v>14</v>
      </c>
      <c r="K36" s="20"/>
    </row>
    <row r="37" spans="1:11" ht="51">
      <c r="A37" s="5" t="s">
        <v>9</v>
      </c>
      <c r="B37" s="5" t="s">
        <v>10</v>
      </c>
      <c r="C37" s="5" t="s">
        <v>625</v>
      </c>
      <c r="D37" s="21" t="s">
        <v>626</v>
      </c>
      <c r="E37" s="5" t="s">
        <v>627</v>
      </c>
      <c r="F37" s="5" t="s">
        <v>52</v>
      </c>
      <c r="G37" s="5" t="s">
        <v>628</v>
      </c>
      <c r="H37" s="6">
        <v>38572.31</v>
      </c>
      <c r="I37" s="22" t="s">
        <v>629</v>
      </c>
      <c r="J37" s="21" t="s">
        <v>14</v>
      </c>
      <c r="K37" s="20"/>
    </row>
    <row r="38" spans="1:11" ht="25.5">
      <c r="A38" s="5" t="s">
        <v>9</v>
      </c>
      <c r="B38" s="5" t="s">
        <v>10</v>
      </c>
      <c r="C38" s="5" t="s">
        <v>237</v>
      </c>
      <c r="D38" s="21" t="s">
        <v>630</v>
      </c>
      <c r="E38" s="5" t="s">
        <v>184</v>
      </c>
      <c r="F38" s="5" t="s">
        <v>16</v>
      </c>
      <c r="G38" s="5" t="s">
        <v>183</v>
      </c>
      <c r="H38" s="6">
        <v>4362.1499999999996</v>
      </c>
      <c r="I38" s="22" t="s">
        <v>51</v>
      </c>
      <c r="J38" s="21" t="s">
        <v>14</v>
      </c>
      <c r="K38" s="20"/>
    </row>
    <row r="39" spans="1:11" ht="51">
      <c r="A39" s="5" t="s">
        <v>9</v>
      </c>
      <c r="B39" s="5" t="s">
        <v>10</v>
      </c>
      <c r="C39" s="5" t="s">
        <v>815</v>
      </c>
      <c r="D39" s="21" t="s">
        <v>816</v>
      </c>
      <c r="E39" s="5" t="s">
        <v>818</v>
      </c>
      <c r="F39" s="5" t="s">
        <v>19</v>
      </c>
      <c r="G39" s="5" t="s">
        <v>817</v>
      </c>
      <c r="H39" s="8">
        <v>0</v>
      </c>
      <c r="I39" s="22" t="s">
        <v>819</v>
      </c>
      <c r="J39" s="21" t="s">
        <v>14</v>
      </c>
      <c r="K39" s="20"/>
    </row>
    <row r="40" spans="1:11" ht="102">
      <c r="A40" s="5" t="s">
        <v>9</v>
      </c>
      <c r="B40" s="5" t="s">
        <v>10</v>
      </c>
      <c r="C40" s="5" t="s">
        <v>778</v>
      </c>
      <c r="D40" s="21" t="s">
        <v>171</v>
      </c>
      <c r="E40" s="5" t="s">
        <v>621</v>
      </c>
      <c r="F40" s="5" t="s">
        <v>36</v>
      </c>
      <c r="G40" s="5" t="s">
        <v>622</v>
      </c>
      <c r="H40" s="8">
        <v>500881.65</v>
      </c>
      <c r="I40" s="22" t="s">
        <v>824</v>
      </c>
      <c r="J40" s="21" t="s">
        <v>14</v>
      </c>
      <c r="K40" s="20"/>
    </row>
    <row r="41" spans="1:11" ht="25.5">
      <c r="A41" s="5" t="s">
        <v>9</v>
      </c>
      <c r="B41" s="5" t="s">
        <v>10</v>
      </c>
      <c r="C41" s="5" t="s">
        <v>196</v>
      </c>
      <c r="D41" s="21" t="s">
        <v>53</v>
      </c>
      <c r="E41" s="5" t="s">
        <v>184</v>
      </c>
      <c r="F41" s="5" t="s">
        <v>16</v>
      </c>
      <c r="G41" s="5" t="s">
        <v>183</v>
      </c>
      <c r="H41" s="6">
        <v>5522.99</v>
      </c>
      <c r="I41" s="22" t="s">
        <v>51</v>
      </c>
      <c r="J41" s="21" t="s">
        <v>14</v>
      </c>
      <c r="K41" s="20"/>
    </row>
    <row r="42" spans="1:11" ht="153">
      <c r="A42" s="5" t="s">
        <v>9</v>
      </c>
      <c r="B42" s="5" t="s">
        <v>10</v>
      </c>
      <c r="C42" s="5" t="s">
        <v>197</v>
      </c>
      <c r="D42" s="21" t="s">
        <v>54</v>
      </c>
      <c r="E42" s="5" t="s">
        <v>184</v>
      </c>
      <c r="F42" s="5" t="s">
        <v>16</v>
      </c>
      <c r="G42" s="5" t="s">
        <v>183</v>
      </c>
      <c r="H42" s="6">
        <v>21884.05</v>
      </c>
      <c r="I42" s="22" t="s">
        <v>792</v>
      </c>
      <c r="J42" s="21" t="s">
        <v>14</v>
      </c>
      <c r="K42" s="20"/>
    </row>
    <row r="43" spans="1:11" ht="153">
      <c r="A43" s="5" t="s">
        <v>9</v>
      </c>
      <c r="B43" s="5" t="s">
        <v>10</v>
      </c>
      <c r="C43" s="5" t="s">
        <v>631</v>
      </c>
      <c r="D43" s="21" t="s">
        <v>632</v>
      </c>
      <c r="E43" s="5" t="s">
        <v>633</v>
      </c>
      <c r="F43" s="5" t="s">
        <v>71</v>
      </c>
      <c r="G43" s="5" t="s">
        <v>634</v>
      </c>
      <c r="H43" s="6">
        <v>73350.880000000005</v>
      </c>
      <c r="I43" s="22" t="s">
        <v>792</v>
      </c>
      <c r="J43" s="21" t="s">
        <v>14</v>
      </c>
      <c r="K43" s="20"/>
    </row>
    <row r="44" spans="1:11" ht="25.5">
      <c r="A44" s="5" t="s">
        <v>9</v>
      </c>
      <c r="B44" s="5" t="s">
        <v>10</v>
      </c>
      <c r="C44" s="5" t="s">
        <v>198</v>
      </c>
      <c r="D44" s="21" t="s">
        <v>172</v>
      </c>
      <c r="E44" s="5" t="s">
        <v>184</v>
      </c>
      <c r="F44" s="5" t="s">
        <v>36</v>
      </c>
      <c r="G44" s="5" t="s">
        <v>183</v>
      </c>
      <c r="H44" s="6">
        <v>0</v>
      </c>
      <c r="I44" s="22" t="s">
        <v>51</v>
      </c>
      <c r="J44" s="21" t="s">
        <v>14</v>
      </c>
      <c r="K44" s="20"/>
    </row>
    <row r="45" spans="1:11" ht="114.75">
      <c r="A45" s="5" t="s">
        <v>9</v>
      </c>
      <c r="B45" s="5" t="s">
        <v>10</v>
      </c>
      <c r="C45" s="5" t="s">
        <v>199</v>
      </c>
      <c r="D45" s="21" t="s">
        <v>181</v>
      </c>
      <c r="E45" s="5" t="s">
        <v>200</v>
      </c>
      <c r="F45" s="5" t="s">
        <v>182</v>
      </c>
      <c r="G45" s="5" t="s">
        <v>201</v>
      </c>
      <c r="H45" s="6">
        <v>202696.41</v>
      </c>
      <c r="I45" s="22" t="s">
        <v>836</v>
      </c>
      <c r="J45" s="21" t="s">
        <v>14</v>
      </c>
      <c r="K45" s="20"/>
    </row>
    <row r="46" spans="1:11" ht="191.25">
      <c r="A46" s="5" t="s">
        <v>9</v>
      </c>
      <c r="B46" s="5" t="s">
        <v>10</v>
      </c>
      <c r="C46" s="5" t="s">
        <v>211</v>
      </c>
      <c r="D46" s="29" t="s">
        <v>210</v>
      </c>
      <c r="E46" s="5" t="s">
        <v>184</v>
      </c>
      <c r="F46" s="5" t="s">
        <v>79</v>
      </c>
      <c r="G46" s="5" t="s">
        <v>183</v>
      </c>
      <c r="H46" s="7">
        <v>315472.84000000003</v>
      </c>
      <c r="I46" s="22" t="s">
        <v>827</v>
      </c>
      <c r="J46" s="21" t="s">
        <v>14</v>
      </c>
      <c r="K46" s="20"/>
    </row>
    <row r="47" spans="1:11" ht="25.5">
      <c r="A47" s="5" t="s">
        <v>9</v>
      </c>
      <c r="B47" s="5" t="s">
        <v>10</v>
      </c>
      <c r="C47" s="5" t="s">
        <v>636</v>
      </c>
      <c r="D47" s="21" t="s">
        <v>637</v>
      </c>
      <c r="E47" s="5" t="s">
        <v>638</v>
      </c>
      <c r="F47" s="5" t="s">
        <v>13</v>
      </c>
      <c r="G47" s="5" t="s">
        <v>639</v>
      </c>
      <c r="H47" s="6">
        <v>1819.23</v>
      </c>
      <c r="I47" s="22" t="s">
        <v>51</v>
      </c>
      <c r="J47" s="21" t="s">
        <v>14</v>
      </c>
      <c r="K47" s="20"/>
    </row>
    <row r="48" spans="1:11" ht="216.75">
      <c r="A48" s="5" t="s">
        <v>9</v>
      </c>
      <c r="B48" s="5" t="s">
        <v>10</v>
      </c>
      <c r="C48" s="5" t="s">
        <v>640</v>
      </c>
      <c r="D48" s="21" t="s">
        <v>203</v>
      </c>
      <c r="E48" s="5" t="s">
        <v>621</v>
      </c>
      <c r="F48" s="5" t="s">
        <v>828</v>
      </c>
      <c r="G48" s="5" t="s">
        <v>622</v>
      </c>
      <c r="H48" s="8">
        <v>179286.89</v>
      </c>
      <c r="I48" s="22" t="s">
        <v>1005</v>
      </c>
      <c r="J48" s="21" t="s">
        <v>14</v>
      </c>
      <c r="K48" s="20"/>
    </row>
    <row r="49" spans="1:11" ht="51">
      <c r="A49" s="5" t="s">
        <v>9</v>
      </c>
      <c r="B49" s="5" t="s">
        <v>10</v>
      </c>
      <c r="C49" s="5" t="s">
        <v>352</v>
      </c>
      <c r="D49" s="21" t="s">
        <v>635</v>
      </c>
      <c r="E49" s="5" t="s">
        <v>184</v>
      </c>
      <c r="F49" s="5" t="s">
        <v>19</v>
      </c>
      <c r="G49" s="5" t="s">
        <v>201</v>
      </c>
      <c r="H49" s="6">
        <v>138576.44</v>
      </c>
      <c r="I49" s="22" t="s">
        <v>829</v>
      </c>
      <c r="J49" s="21" t="s">
        <v>14</v>
      </c>
      <c r="K49" s="20"/>
    </row>
    <row r="50" spans="1:11" ht="114.75">
      <c r="A50" s="5" t="s">
        <v>9</v>
      </c>
      <c r="B50" s="5" t="s">
        <v>10</v>
      </c>
      <c r="C50" s="5" t="s">
        <v>830</v>
      </c>
      <c r="D50" s="21" t="s">
        <v>831</v>
      </c>
      <c r="E50" s="5" t="s">
        <v>796</v>
      </c>
      <c r="F50" s="5" t="s">
        <v>86</v>
      </c>
      <c r="G50" s="5" t="s">
        <v>832</v>
      </c>
      <c r="H50" s="14">
        <v>131487.47</v>
      </c>
      <c r="I50" s="22" t="s">
        <v>1057</v>
      </c>
      <c r="J50" s="21" t="s">
        <v>14</v>
      </c>
      <c r="K50" s="20"/>
    </row>
    <row r="51" spans="1:11" ht="63.75">
      <c r="A51" s="5" t="s">
        <v>9</v>
      </c>
      <c r="B51" s="5" t="s">
        <v>10</v>
      </c>
      <c r="C51" s="5" t="s">
        <v>641</v>
      </c>
      <c r="D51" s="21" t="s">
        <v>173</v>
      </c>
      <c r="E51" s="5" t="s">
        <v>621</v>
      </c>
      <c r="F51" s="5" t="s">
        <v>61</v>
      </c>
      <c r="G51" s="5" t="s">
        <v>622</v>
      </c>
      <c r="H51" s="14">
        <v>25166.21</v>
      </c>
      <c r="I51" s="22" t="s">
        <v>835</v>
      </c>
      <c r="J51" s="21" t="s">
        <v>14</v>
      </c>
      <c r="K51" s="20"/>
    </row>
    <row r="52" spans="1:11" ht="153">
      <c r="A52" s="5" t="s">
        <v>9</v>
      </c>
      <c r="B52" s="5" t="s">
        <v>10</v>
      </c>
      <c r="C52" s="5" t="s">
        <v>350</v>
      </c>
      <c r="D52" s="5" t="s">
        <v>56</v>
      </c>
      <c r="E52" s="5" t="s">
        <v>184</v>
      </c>
      <c r="F52" s="5" t="s">
        <v>52</v>
      </c>
      <c r="G52" s="5" t="s">
        <v>183</v>
      </c>
      <c r="H52" s="14">
        <v>316357.75</v>
      </c>
      <c r="I52" s="22" t="s">
        <v>989</v>
      </c>
      <c r="J52" s="21" t="s">
        <v>14</v>
      </c>
      <c r="K52" s="20"/>
    </row>
    <row r="53" spans="1:11" ht="63.75">
      <c r="A53" s="5" t="s">
        <v>9</v>
      </c>
      <c r="B53" s="5" t="s">
        <v>10</v>
      </c>
      <c r="C53" s="5" t="s">
        <v>833</v>
      </c>
      <c r="D53" s="5" t="s">
        <v>834</v>
      </c>
      <c r="E53" s="5" t="s">
        <v>796</v>
      </c>
      <c r="F53" s="5" t="s">
        <v>61</v>
      </c>
      <c r="G53" s="5" t="s">
        <v>832</v>
      </c>
      <c r="H53" s="14">
        <v>103132.09</v>
      </c>
      <c r="I53" s="22" t="s">
        <v>835</v>
      </c>
      <c r="J53" s="21" t="s">
        <v>14</v>
      </c>
      <c r="K53" s="20"/>
    </row>
    <row r="54" spans="1:11" ht="127.5">
      <c r="A54" s="5" t="s">
        <v>9</v>
      </c>
      <c r="B54" s="5" t="s">
        <v>10</v>
      </c>
      <c r="C54" s="5" t="s">
        <v>205</v>
      </c>
      <c r="D54" s="30" t="s">
        <v>206</v>
      </c>
      <c r="E54" s="5" t="s">
        <v>208</v>
      </c>
      <c r="F54" s="5" t="s">
        <v>25</v>
      </c>
      <c r="G54" s="5" t="s">
        <v>207</v>
      </c>
      <c r="H54" s="7">
        <v>181779.63</v>
      </c>
      <c r="I54" s="22" t="s">
        <v>848</v>
      </c>
      <c r="J54" s="21" t="s">
        <v>14</v>
      </c>
      <c r="K54" s="20"/>
    </row>
    <row r="55" spans="1:11" ht="25.5">
      <c r="A55" s="5" t="s">
        <v>9</v>
      </c>
      <c r="B55" s="5" t="s">
        <v>10</v>
      </c>
      <c r="C55" s="5" t="s">
        <v>209</v>
      </c>
      <c r="D55" s="21" t="s">
        <v>58</v>
      </c>
      <c r="E55" s="5" t="s">
        <v>184</v>
      </c>
      <c r="F55" s="5" t="s">
        <v>16</v>
      </c>
      <c r="G55" s="5" t="s">
        <v>183</v>
      </c>
      <c r="H55" s="6">
        <v>71056.429999999993</v>
      </c>
      <c r="I55" s="22" t="s">
        <v>51</v>
      </c>
      <c r="J55" s="21" t="s">
        <v>14</v>
      </c>
      <c r="K55" s="20"/>
    </row>
    <row r="56" spans="1:11" ht="25.5">
      <c r="A56" s="5" t="s">
        <v>9</v>
      </c>
      <c r="B56" s="5" t="s">
        <v>10</v>
      </c>
      <c r="C56" s="5" t="s">
        <v>240</v>
      </c>
      <c r="D56" s="21" t="s">
        <v>59</v>
      </c>
      <c r="E56" s="5" t="s">
        <v>184</v>
      </c>
      <c r="F56" s="5" t="s">
        <v>139</v>
      </c>
      <c r="G56" s="5" t="s">
        <v>183</v>
      </c>
      <c r="H56" s="6">
        <v>18038.310000000001</v>
      </c>
      <c r="I56" s="22" t="s">
        <v>51</v>
      </c>
      <c r="J56" s="21" t="s">
        <v>14</v>
      </c>
      <c r="K56" s="20"/>
    </row>
    <row r="57" spans="1:11" ht="76.5">
      <c r="A57" s="5" t="s">
        <v>9</v>
      </c>
      <c r="B57" s="5" t="s">
        <v>10</v>
      </c>
      <c r="C57" s="5" t="s">
        <v>213</v>
      </c>
      <c r="D57" s="21" t="s">
        <v>241</v>
      </c>
      <c r="E57" s="5" t="s">
        <v>214</v>
      </c>
      <c r="F57" s="5" t="s">
        <v>40</v>
      </c>
      <c r="G57" s="5" t="s">
        <v>183</v>
      </c>
      <c r="H57" s="7">
        <v>107496.56</v>
      </c>
      <c r="I57" s="22" t="s">
        <v>698</v>
      </c>
      <c r="J57" s="21" t="s">
        <v>14</v>
      </c>
      <c r="K57" s="20"/>
    </row>
    <row r="58" spans="1:11" ht="63.75">
      <c r="A58" s="5" t="s">
        <v>9</v>
      </c>
      <c r="B58" s="5" t="s">
        <v>10</v>
      </c>
      <c r="C58" s="5" t="s">
        <v>642</v>
      </c>
      <c r="D58" s="21" t="s">
        <v>643</v>
      </c>
      <c r="E58" s="5" t="s">
        <v>621</v>
      </c>
      <c r="F58" s="5" t="s">
        <v>61</v>
      </c>
      <c r="G58" s="5" t="s">
        <v>622</v>
      </c>
      <c r="H58" s="11">
        <v>17961.89</v>
      </c>
      <c r="I58" s="22" t="s">
        <v>835</v>
      </c>
      <c r="J58" s="21" t="s">
        <v>14</v>
      </c>
      <c r="K58" s="20"/>
    </row>
    <row r="59" spans="1:11" ht="25.5">
      <c r="A59" s="5" t="s">
        <v>9</v>
      </c>
      <c r="B59" s="5" t="s">
        <v>10</v>
      </c>
      <c r="C59" s="5" t="s">
        <v>644</v>
      </c>
      <c r="D59" s="21" t="s">
        <v>645</v>
      </c>
      <c r="E59" s="5" t="s">
        <v>621</v>
      </c>
      <c r="F59" s="5" t="s">
        <v>19</v>
      </c>
      <c r="G59" s="5" t="s">
        <v>622</v>
      </c>
      <c r="H59" s="6">
        <v>9480.02</v>
      </c>
      <c r="I59" s="22" t="s">
        <v>646</v>
      </c>
      <c r="J59" s="21" t="s">
        <v>14</v>
      </c>
      <c r="K59" s="20"/>
    </row>
    <row r="60" spans="1:11" ht="76.5">
      <c r="A60" s="5" t="s">
        <v>9</v>
      </c>
      <c r="B60" s="5" t="s">
        <v>10</v>
      </c>
      <c r="C60" s="5" t="s">
        <v>212</v>
      </c>
      <c r="D60" s="21" t="s">
        <v>60</v>
      </c>
      <c r="E60" s="5" t="s">
        <v>200</v>
      </c>
      <c r="F60" s="5" t="s">
        <v>19</v>
      </c>
      <c r="G60" s="5" t="s">
        <v>201</v>
      </c>
      <c r="H60" s="6">
        <f>487130.18+69711.49</f>
        <v>556841.67000000004</v>
      </c>
      <c r="I60" s="22" t="s">
        <v>849</v>
      </c>
      <c r="J60" s="21" t="s">
        <v>14</v>
      </c>
      <c r="K60" s="20"/>
    </row>
    <row r="61" spans="1:11" ht="216.75">
      <c r="A61" s="5" t="s">
        <v>9</v>
      </c>
      <c r="B61" s="5" t="s">
        <v>10</v>
      </c>
      <c r="C61" s="5" t="s">
        <v>215</v>
      </c>
      <c r="D61" s="21" t="s">
        <v>242</v>
      </c>
      <c r="E61" s="5" t="s">
        <v>200</v>
      </c>
      <c r="F61" s="5" t="s">
        <v>62</v>
      </c>
      <c r="G61" s="5" t="s">
        <v>201</v>
      </c>
      <c r="H61" s="6">
        <v>457103.72</v>
      </c>
      <c r="I61" s="24" t="s">
        <v>850</v>
      </c>
      <c r="J61" s="21" t="s">
        <v>14</v>
      </c>
      <c r="K61" s="20"/>
    </row>
    <row r="62" spans="1:11" ht="153">
      <c r="A62" s="5" t="s">
        <v>9</v>
      </c>
      <c r="B62" s="5" t="s">
        <v>10</v>
      </c>
      <c r="C62" s="5" t="s">
        <v>355</v>
      </c>
      <c r="D62" s="21" t="s">
        <v>780</v>
      </c>
      <c r="E62" s="5" t="s">
        <v>184</v>
      </c>
      <c r="F62" s="5" t="s">
        <v>16</v>
      </c>
      <c r="G62" s="5" t="s">
        <v>183</v>
      </c>
      <c r="H62" s="6">
        <v>45322.94</v>
      </c>
      <c r="I62" s="22" t="s">
        <v>792</v>
      </c>
      <c r="J62" s="21" t="s">
        <v>14</v>
      </c>
      <c r="K62" s="20"/>
    </row>
    <row r="63" spans="1:11" ht="51">
      <c r="A63" s="5" t="s">
        <v>9</v>
      </c>
      <c r="B63" s="5" t="s">
        <v>10</v>
      </c>
      <c r="C63" s="5" t="s">
        <v>217</v>
      </c>
      <c r="D63" s="21" t="s">
        <v>216</v>
      </c>
      <c r="E63" s="5" t="s">
        <v>184</v>
      </c>
      <c r="F63" s="5" t="s">
        <v>19</v>
      </c>
      <c r="G63" s="5" t="s">
        <v>183</v>
      </c>
      <c r="H63" s="7">
        <v>221152.85</v>
      </c>
      <c r="I63" s="22" t="s">
        <v>982</v>
      </c>
      <c r="J63" s="21" t="s">
        <v>14</v>
      </c>
      <c r="K63" s="20"/>
    </row>
    <row r="64" spans="1:11" ht="127.5">
      <c r="A64" s="5" t="s">
        <v>9</v>
      </c>
      <c r="B64" s="5" t="s">
        <v>10</v>
      </c>
      <c r="C64" s="5" t="s">
        <v>647</v>
      </c>
      <c r="D64" s="21" t="s">
        <v>243</v>
      </c>
      <c r="E64" s="5" t="s">
        <v>621</v>
      </c>
      <c r="F64" s="5" t="s">
        <v>25</v>
      </c>
      <c r="G64" s="5" t="s">
        <v>622</v>
      </c>
      <c r="H64" s="8">
        <v>83338.8</v>
      </c>
      <c r="I64" s="22" t="s">
        <v>1006</v>
      </c>
      <c r="J64" s="21" t="s">
        <v>14</v>
      </c>
      <c r="K64" s="20"/>
    </row>
    <row r="65" spans="1:11" ht="25.5">
      <c r="A65" s="5" t="s">
        <v>9</v>
      </c>
      <c r="B65" s="5" t="s">
        <v>10</v>
      </c>
      <c r="C65" s="5" t="s">
        <v>244</v>
      </c>
      <c r="D65" s="21" t="s">
        <v>63</v>
      </c>
      <c r="E65" s="5" t="s">
        <v>12</v>
      </c>
      <c r="F65" s="5" t="s">
        <v>40</v>
      </c>
      <c r="G65" s="5" t="s">
        <v>183</v>
      </c>
      <c r="H65" s="6">
        <v>0</v>
      </c>
      <c r="I65" s="22" t="s">
        <v>51</v>
      </c>
      <c r="J65" s="21" t="s">
        <v>14</v>
      </c>
      <c r="K65" s="20"/>
    </row>
    <row r="66" spans="1:11" ht="191.25">
      <c r="A66" s="5" t="s">
        <v>9</v>
      </c>
      <c r="B66" s="5" t="s">
        <v>10</v>
      </c>
      <c r="C66" s="5" t="s">
        <v>245</v>
      </c>
      <c r="D66" s="21" t="s">
        <v>64</v>
      </c>
      <c r="E66" s="5" t="s">
        <v>184</v>
      </c>
      <c r="F66" s="5" t="s">
        <v>174</v>
      </c>
      <c r="G66" s="5" t="s">
        <v>183</v>
      </c>
      <c r="H66" s="6">
        <v>2459311.31</v>
      </c>
      <c r="I66" s="22" t="s">
        <v>851</v>
      </c>
      <c r="J66" s="21" t="s">
        <v>14</v>
      </c>
      <c r="K66" s="20"/>
    </row>
    <row r="67" spans="1:11" ht="102">
      <c r="A67" s="5" t="s">
        <v>9</v>
      </c>
      <c r="B67" s="5" t="s">
        <v>10</v>
      </c>
      <c r="C67" s="5" t="s">
        <v>254</v>
      </c>
      <c r="D67" s="21" t="s">
        <v>255</v>
      </c>
      <c r="E67" s="5" t="s">
        <v>220</v>
      </c>
      <c r="F67" s="5" t="s">
        <v>25</v>
      </c>
      <c r="G67" s="5" t="s">
        <v>221</v>
      </c>
      <c r="H67" s="11">
        <v>269654.45</v>
      </c>
      <c r="I67" s="22" t="s">
        <v>225</v>
      </c>
      <c r="J67" s="21" t="s">
        <v>14</v>
      </c>
      <c r="K67" s="20"/>
    </row>
    <row r="68" spans="1:11" ht="25.5">
      <c r="A68" s="5" t="s">
        <v>9</v>
      </c>
      <c r="B68" s="5" t="s">
        <v>10</v>
      </c>
      <c r="C68" s="5" t="s">
        <v>648</v>
      </c>
      <c r="D68" s="21" t="s">
        <v>66</v>
      </c>
      <c r="E68" s="5" t="s">
        <v>649</v>
      </c>
      <c r="F68" s="5" t="s">
        <v>67</v>
      </c>
      <c r="G68" s="5" t="s">
        <v>650</v>
      </c>
      <c r="H68" s="45">
        <v>1955103.22</v>
      </c>
      <c r="I68" s="22" t="s">
        <v>651</v>
      </c>
      <c r="J68" s="21" t="s">
        <v>14</v>
      </c>
      <c r="K68" s="20"/>
    </row>
    <row r="69" spans="1:11" ht="114.75">
      <c r="A69" s="5" t="s">
        <v>9</v>
      </c>
      <c r="B69" s="5" t="s">
        <v>10</v>
      </c>
      <c r="C69" s="5" t="s">
        <v>250</v>
      </c>
      <c r="D69" s="21" t="s">
        <v>66</v>
      </c>
      <c r="E69" s="5" t="s">
        <v>184</v>
      </c>
      <c r="F69" s="5" t="s">
        <v>67</v>
      </c>
      <c r="G69" s="5" t="s">
        <v>183</v>
      </c>
      <c r="H69" s="46"/>
      <c r="I69" s="22" t="s">
        <v>1007</v>
      </c>
      <c r="J69" s="21" t="s">
        <v>14</v>
      </c>
      <c r="K69" s="20"/>
    </row>
    <row r="70" spans="1:11" ht="25.5">
      <c r="A70" s="5" t="s">
        <v>9</v>
      </c>
      <c r="B70" s="5" t="s">
        <v>10</v>
      </c>
      <c r="C70" s="5" t="s">
        <v>837</v>
      </c>
      <c r="D70" s="21" t="s">
        <v>838</v>
      </c>
      <c r="E70" s="5" t="s">
        <v>839</v>
      </c>
      <c r="F70" s="5" t="s">
        <v>13</v>
      </c>
      <c r="G70" s="5" t="s">
        <v>840</v>
      </c>
      <c r="H70" s="6">
        <f>13651.57+3457.49</f>
        <v>17109.059999999998</v>
      </c>
      <c r="I70" s="22" t="s">
        <v>165</v>
      </c>
      <c r="J70" s="21" t="s">
        <v>14</v>
      </c>
      <c r="K70" s="20"/>
    </row>
    <row r="71" spans="1:11" ht="127.5">
      <c r="A71" s="5" t="s">
        <v>9</v>
      </c>
      <c r="B71" s="5" t="s">
        <v>10</v>
      </c>
      <c r="C71" s="5" t="s">
        <v>331</v>
      </c>
      <c r="D71" s="21" t="s">
        <v>770</v>
      </c>
      <c r="E71" s="5" t="s">
        <v>184</v>
      </c>
      <c r="F71" s="5" t="s">
        <v>65</v>
      </c>
      <c r="G71" s="5" t="s">
        <v>183</v>
      </c>
      <c r="H71" s="6">
        <v>104736.56</v>
      </c>
      <c r="I71" s="22" t="s">
        <v>852</v>
      </c>
      <c r="J71" s="21" t="s">
        <v>14</v>
      </c>
      <c r="K71" s="20"/>
    </row>
    <row r="72" spans="1:11" ht="102">
      <c r="A72" s="5" t="s">
        <v>9</v>
      </c>
      <c r="B72" s="5" t="s">
        <v>10</v>
      </c>
      <c r="C72" s="5" t="s">
        <v>251</v>
      </c>
      <c r="D72" s="21" t="s">
        <v>68</v>
      </c>
      <c r="E72" s="5" t="s">
        <v>184</v>
      </c>
      <c r="F72" s="5" t="s">
        <v>57</v>
      </c>
      <c r="G72" s="5" t="s">
        <v>183</v>
      </c>
      <c r="H72" s="6">
        <v>299682.58</v>
      </c>
      <c r="I72" s="22" t="s">
        <v>1008</v>
      </c>
      <c r="J72" s="21" t="s">
        <v>14</v>
      </c>
      <c r="K72" s="20"/>
    </row>
    <row r="73" spans="1:11" ht="102">
      <c r="A73" s="5" t="s">
        <v>9</v>
      </c>
      <c r="B73" s="5" t="s">
        <v>10</v>
      </c>
      <c r="C73" s="5" t="s">
        <v>252</v>
      </c>
      <c r="D73" s="21" t="s">
        <v>69</v>
      </c>
      <c r="E73" s="5" t="s">
        <v>184</v>
      </c>
      <c r="F73" s="5" t="s">
        <v>25</v>
      </c>
      <c r="G73" s="5" t="s">
        <v>183</v>
      </c>
      <c r="H73" s="6">
        <v>0</v>
      </c>
      <c r="I73" s="22" t="s">
        <v>225</v>
      </c>
      <c r="J73" s="21" t="s">
        <v>14</v>
      </c>
      <c r="K73" s="20"/>
    </row>
    <row r="74" spans="1:11" ht="25.5">
      <c r="A74" s="5" t="s">
        <v>9</v>
      </c>
      <c r="B74" s="5" t="s">
        <v>10</v>
      </c>
      <c r="C74" s="5" t="s">
        <v>253</v>
      </c>
      <c r="D74" s="21" t="s">
        <v>70</v>
      </c>
      <c r="E74" s="5" t="s">
        <v>184</v>
      </c>
      <c r="F74" s="5" t="s">
        <v>40</v>
      </c>
      <c r="G74" s="5" t="s">
        <v>183</v>
      </c>
      <c r="H74" s="6">
        <v>425470.77</v>
      </c>
      <c r="I74" s="22" t="s">
        <v>165</v>
      </c>
      <c r="J74" s="21" t="s">
        <v>14</v>
      </c>
      <c r="K74" s="20"/>
    </row>
    <row r="75" spans="1:11" ht="25.5">
      <c r="A75" s="5" t="s">
        <v>9</v>
      </c>
      <c r="B75" s="5" t="s">
        <v>10</v>
      </c>
      <c r="C75" s="5" t="s">
        <v>652</v>
      </c>
      <c r="D75" s="21" t="s">
        <v>256</v>
      </c>
      <c r="E75" s="5" t="s">
        <v>621</v>
      </c>
      <c r="F75" s="5" t="s">
        <v>162</v>
      </c>
      <c r="G75" s="5" t="s">
        <v>622</v>
      </c>
      <c r="H75" s="8">
        <v>1360.58</v>
      </c>
      <c r="I75" s="22" t="s">
        <v>165</v>
      </c>
      <c r="J75" s="21" t="s">
        <v>14</v>
      </c>
      <c r="K75" s="20"/>
    </row>
    <row r="76" spans="1:11" ht="25.5">
      <c r="A76" s="5" t="s">
        <v>9</v>
      </c>
      <c r="B76" s="5" t="s">
        <v>10</v>
      </c>
      <c r="C76" s="5" t="s">
        <v>841</v>
      </c>
      <c r="D76" s="21" t="s">
        <v>842</v>
      </c>
      <c r="E76" s="5" t="s">
        <v>843</v>
      </c>
      <c r="F76" s="5" t="s">
        <v>16</v>
      </c>
      <c r="G76" s="5" t="s">
        <v>844</v>
      </c>
      <c r="H76" s="7">
        <v>14857.65</v>
      </c>
      <c r="I76" s="22" t="s">
        <v>165</v>
      </c>
      <c r="J76" s="21" t="s">
        <v>14</v>
      </c>
      <c r="K76" s="20"/>
    </row>
    <row r="77" spans="1:11" ht="114.75">
      <c r="A77" s="5" t="s">
        <v>9</v>
      </c>
      <c r="B77" s="5" t="s">
        <v>10</v>
      </c>
      <c r="C77" s="5" t="s">
        <v>246</v>
      </c>
      <c r="D77" s="21" t="s">
        <v>247</v>
      </c>
      <c r="E77" s="5" t="s">
        <v>248</v>
      </c>
      <c r="F77" s="5" t="s">
        <v>36</v>
      </c>
      <c r="G77" s="5" t="s">
        <v>249</v>
      </c>
      <c r="H77" s="11">
        <v>153371.26</v>
      </c>
      <c r="I77" s="22" t="s">
        <v>871</v>
      </c>
      <c r="J77" s="21" t="s">
        <v>14</v>
      </c>
      <c r="K77" s="20"/>
    </row>
    <row r="78" spans="1:11" ht="242.25">
      <c r="A78" s="5" t="s">
        <v>9</v>
      </c>
      <c r="B78" s="5" t="s">
        <v>10</v>
      </c>
      <c r="C78" s="5" t="s">
        <v>257</v>
      </c>
      <c r="D78" s="21" t="s">
        <v>72</v>
      </c>
      <c r="E78" s="5" t="s">
        <v>184</v>
      </c>
      <c r="F78" s="5" t="s">
        <v>73</v>
      </c>
      <c r="G78" s="5" t="s">
        <v>183</v>
      </c>
      <c r="H78" s="6">
        <v>286007.01</v>
      </c>
      <c r="I78" s="22" t="s">
        <v>853</v>
      </c>
      <c r="J78" s="21" t="s">
        <v>14</v>
      </c>
      <c r="K78" s="20"/>
    </row>
    <row r="79" spans="1:11" ht="229.5">
      <c r="A79" s="5" t="s">
        <v>9</v>
      </c>
      <c r="B79" s="5" t="s">
        <v>10</v>
      </c>
      <c r="C79" s="5" t="s">
        <v>258</v>
      </c>
      <c r="D79" s="21" t="s">
        <v>74</v>
      </c>
      <c r="E79" s="26" t="s">
        <v>214</v>
      </c>
      <c r="F79" s="5" t="s">
        <v>75</v>
      </c>
      <c r="G79" s="5" t="s">
        <v>218</v>
      </c>
      <c r="H79" s="6">
        <v>555303.56000000006</v>
      </c>
      <c r="I79" s="22" t="s">
        <v>1009</v>
      </c>
      <c r="J79" s="21" t="s">
        <v>14</v>
      </c>
      <c r="K79" s="20"/>
    </row>
    <row r="80" spans="1:11" ht="204">
      <c r="A80" s="5" t="s">
        <v>9</v>
      </c>
      <c r="B80" s="5" t="s">
        <v>10</v>
      </c>
      <c r="C80" s="5" t="s">
        <v>326</v>
      </c>
      <c r="D80" s="21" t="s">
        <v>76</v>
      </c>
      <c r="E80" s="26" t="s">
        <v>184</v>
      </c>
      <c r="F80" s="5" t="s">
        <v>77</v>
      </c>
      <c r="G80" s="5" t="s">
        <v>183</v>
      </c>
      <c r="H80" s="6">
        <v>680304.72</v>
      </c>
      <c r="I80" s="22" t="s">
        <v>854</v>
      </c>
      <c r="J80" s="21" t="s">
        <v>14</v>
      </c>
      <c r="K80" s="20"/>
    </row>
    <row r="81" spans="1:11" ht="242.25">
      <c r="A81" s="5" t="s">
        <v>9</v>
      </c>
      <c r="B81" s="5" t="s">
        <v>10</v>
      </c>
      <c r="C81" s="5" t="s">
        <v>263</v>
      </c>
      <c r="D81" s="21" t="s">
        <v>78</v>
      </c>
      <c r="E81" s="5" t="s">
        <v>184</v>
      </c>
      <c r="F81" s="5" t="s">
        <v>79</v>
      </c>
      <c r="G81" s="5" t="s">
        <v>183</v>
      </c>
      <c r="H81" s="6">
        <v>174653.27</v>
      </c>
      <c r="I81" s="22" t="s">
        <v>855</v>
      </c>
      <c r="J81" s="21" t="s">
        <v>14</v>
      </c>
      <c r="K81" s="20"/>
    </row>
    <row r="82" spans="1:11" ht="153">
      <c r="A82" s="5" t="s">
        <v>9</v>
      </c>
      <c r="B82" s="5" t="s">
        <v>10</v>
      </c>
      <c r="C82" s="5" t="s">
        <v>845</v>
      </c>
      <c r="D82" s="21" t="s">
        <v>846</v>
      </c>
      <c r="E82" s="5" t="s">
        <v>806</v>
      </c>
      <c r="F82" s="5" t="s">
        <v>65</v>
      </c>
      <c r="G82" s="5" t="s">
        <v>807</v>
      </c>
      <c r="H82" s="6">
        <v>55284.19</v>
      </c>
      <c r="I82" s="22" t="s">
        <v>847</v>
      </c>
      <c r="J82" s="21" t="s">
        <v>14</v>
      </c>
      <c r="K82" s="20"/>
    </row>
    <row r="83" spans="1:11" ht="51">
      <c r="A83" s="5" t="s">
        <v>9</v>
      </c>
      <c r="B83" s="5" t="s">
        <v>10</v>
      </c>
      <c r="C83" s="5" t="s">
        <v>330</v>
      </c>
      <c r="D83" s="21" t="s">
        <v>80</v>
      </c>
      <c r="E83" s="5" t="s">
        <v>200</v>
      </c>
      <c r="F83" s="5" t="s">
        <v>19</v>
      </c>
      <c r="G83" s="5" t="s">
        <v>201</v>
      </c>
      <c r="H83" s="6">
        <v>201476.79</v>
      </c>
      <c r="I83" s="22" t="s">
        <v>856</v>
      </c>
      <c r="J83" s="21" t="s">
        <v>14</v>
      </c>
      <c r="K83" s="31"/>
    </row>
    <row r="84" spans="1:11" ht="63.75">
      <c r="A84" s="5" t="s">
        <v>9</v>
      </c>
      <c r="B84" s="5" t="s">
        <v>10</v>
      </c>
      <c r="C84" s="5" t="s">
        <v>264</v>
      </c>
      <c r="D84" s="21" t="s">
        <v>81</v>
      </c>
      <c r="E84" s="5" t="s">
        <v>184</v>
      </c>
      <c r="F84" s="5" t="s">
        <v>65</v>
      </c>
      <c r="G84" s="5" t="s">
        <v>183</v>
      </c>
      <c r="H84" s="6">
        <v>213403.46</v>
      </c>
      <c r="I84" s="22" t="s">
        <v>835</v>
      </c>
      <c r="J84" s="21" t="s">
        <v>14</v>
      </c>
      <c r="K84" s="31"/>
    </row>
    <row r="85" spans="1:11" ht="165.75">
      <c r="A85" s="5" t="s">
        <v>9</v>
      </c>
      <c r="B85" s="5" t="s">
        <v>10</v>
      </c>
      <c r="C85" s="5" t="s">
        <v>265</v>
      </c>
      <c r="D85" s="5" t="s">
        <v>82</v>
      </c>
      <c r="E85" s="5" t="s">
        <v>184</v>
      </c>
      <c r="F85" s="5" t="s">
        <v>16</v>
      </c>
      <c r="G85" s="5" t="s">
        <v>183</v>
      </c>
      <c r="H85" s="6">
        <v>196269.84</v>
      </c>
      <c r="I85" s="22" t="s">
        <v>857</v>
      </c>
      <c r="J85" s="21" t="s">
        <v>14</v>
      </c>
      <c r="K85" s="20"/>
    </row>
    <row r="86" spans="1:11" ht="140.25">
      <c r="A86" s="5" t="s">
        <v>9</v>
      </c>
      <c r="B86" s="5" t="s">
        <v>10</v>
      </c>
      <c r="C86" s="5" t="s">
        <v>347</v>
      </c>
      <c r="D86" s="21" t="s">
        <v>83</v>
      </c>
      <c r="E86" s="5" t="s">
        <v>214</v>
      </c>
      <c r="F86" s="5" t="s">
        <v>52</v>
      </c>
      <c r="G86" s="5" t="s">
        <v>218</v>
      </c>
      <c r="H86" s="6">
        <v>40447.07</v>
      </c>
      <c r="I86" s="22" t="s">
        <v>858</v>
      </c>
      <c r="J86" s="21" t="s">
        <v>14</v>
      </c>
      <c r="K86" s="20"/>
    </row>
    <row r="87" spans="1:11" ht="127.5">
      <c r="A87" s="5" t="s">
        <v>9</v>
      </c>
      <c r="B87" s="5" t="s">
        <v>10</v>
      </c>
      <c r="C87" s="5" t="s">
        <v>769</v>
      </c>
      <c r="D87" s="21" t="s">
        <v>333</v>
      </c>
      <c r="E87" s="5" t="s">
        <v>621</v>
      </c>
      <c r="F87" s="5" t="s">
        <v>52</v>
      </c>
      <c r="G87" s="5" t="s">
        <v>622</v>
      </c>
      <c r="H87" s="8">
        <v>82529.13</v>
      </c>
      <c r="I87" s="22" t="s">
        <v>869</v>
      </c>
      <c r="J87" s="21" t="s">
        <v>14</v>
      </c>
      <c r="K87" s="20"/>
    </row>
    <row r="88" spans="1:11" ht="25.5">
      <c r="A88" s="5" t="s">
        <v>9</v>
      </c>
      <c r="B88" s="5" t="s">
        <v>10</v>
      </c>
      <c r="C88" s="5" t="s">
        <v>618</v>
      </c>
      <c r="D88" s="21" t="s">
        <v>617</v>
      </c>
      <c r="E88" s="5" t="s">
        <v>184</v>
      </c>
      <c r="F88" s="5" t="s">
        <v>71</v>
      </c>
      <c r="G88" s="5" t="s">
        <v>183</v>
      </c>
      <c r="H88" s="7">
        <v>49301.04</v>
      </c>
      <c r="I88" s="22" t="s">
        <v>17</v>
      </c>
      <c r="J88" s="21" t="s">
        <v>14</v>
      </c>
      <c r="K88" s="20"/>
    </row>
    <row r="89" spans="1:11" ht="140.25">
      <c r="A89" s="5" t="s">
        <v>9</v>
      </c>
      <c r="B89" s="5" t="s">
        <v>10</v>
      </c>
      <c r="C89" s="5" t="s">
        <v>266</v>
      </c>
      <c r="D89" s="21" t="s">
        <v>84</v>
      </c>
      <c r="E89" s="5" t="s">
        <v>184</v>
      </c>
      <c r="F89" s="5" t="s">
        <v>25</v>
      </c>
      <c r="G89" s="5" t="s">
        <v>183</v>
      </c>
      <c r="H89" s="6">
        <v>16533</v>
      </c>
      <c r="I89" s="22" t="s">
        <v>870</v>
      </c>
      <c r="J89" s="21" t="s">
        <v>14</v>
      </c>
      <c r="K89" s="20"/>
    </row>
    <row r="90" spans="1:11" ht="25.5">
      <c r="A90" s="5" t="s">
        <v>9</v>
      </c>
      <c r="B90" s="5" t="s">
        <v>10</v>
      </c>
      <c r="C90" s="5" t="s">
        <v>267</v>
      </c>
      <c r="D90" s="21" t="s">
        <v>85</v>
      </c>
      <c r="E90" s="5" t="s">
        <v>184</v>
      </c>
      <c r="F90" s="5" t="s">
        <v>86</v>
      </c>
      <c r="G90" s="5" t="s">
        <v>183</v>
      </c>
      <c r="H90" s="6">
        <v>23432.09</v>
      </c>
      <c r="I90" s="22" t="s">
        <v>17</v>
      </c>
      <c r="J90" s="21" t="s">
        <v>14</v>
      </c>
      <c r="K90" s="20"/>
    </row>
    <row r="91" spans="1:11" ht="165.75">
      <c r="A91" s="5" t="s">
        <v>9</v>
      </c>
      <c r="B91" s="5" t="s">
        <v>10</v>
      </c>
      <c r="C91" s="5" t="s">
        <v>859</v>
      </c>
      <c r="D91" s="21" t="s">
        <v>860</v>
      </c>
      <c r="E91" s="5" t="s">
        <v>861</v>
      </c>
      <c r="F91" s="5" t="s">
        <v>52</v>
      </c>
      <c r="G91" s="5" t="s">
        <v>862</v>
      </c>
      <c r="H91" s="6">
        <v>12200.5</v>
      </c>
      <c r="I91" s="22" t="s">
        <v>1010</v>
      </c>
      <c r="J91" s="21" t="s">
        <v>14</v>
      </c>
      <c r="K91" s="20"/>
    </row>
    <row r="92" spans="1:11" ht="102">
      <c r="A92" s="5" t="s">
        <v>9</v>
      </c>
      <c r="B92" s="5" t="s">
        <v>10</v>
      </c>
      <c r="C92" s="5" t="s">
        <v>653</v>
      </c>
      <c r="D92" s="21" t="s">
        <v>654</v>
      </c>
      <c r="E92" s="5" t="s">
        <v>655</v>
      </c>
      <c r="F92" s="5" t="s">
        <v>25</v>
      </c>
      <c r="G92" s="5" t="s">
        <v>656</v>
      </c>
      <c r="H92" s="6">
        <v>88635.83</v>
      </c>
      <c r="I92" s="22" t="s">
        <v>657</v>
      </c>
      <c r="J92" s="21" t="s">
        <v>14</v>
      </c>
      <c r="K92" s="20"/>
    </row>
    <row r="93" spans="1:11" ht="102">
      <c r="A93" s="5" t="s">
        <v>9</v>
      </c>
      <c r="B93" s="5" t="s">
        <v>10</v>
      </c>
      <c r="C93" s="5" t="s">
        <v>658</v>
      </c>
      <c r="D93" s="21" t="s">
        <v>659</v>
      </c>
      <c r="E93" s="5" t="s">
        <v>638</v>
      </c>
      <c r="F93" s="5" t="s">
        <v>25</v>
      </c>
      <c r="G93" s="5" t="s">
        <v>639</v>
      </c>
      <c r="H93" s="6">
        <v>130651.13</v>
      </c>
      <c r="I93" s="22" t="s">
        <v>225</v>
      </c>
      <c r="J93" s="21" t="s">
        <v>14</v>
      </c>
      <c r="K93" s="20"/>
    </row>
    <row r="94" spans="1:11" ht="114.75">
      <c r="A94" s="5" t="s">
        <v>9</v>
      </c>
      <c r="B94" s="5" t="s">
        <v>10</v>
      </c>
      <c r="C94" s="5" t="s">
        <v>275</v>
      </c>
      <c r="D94" s="21" t="s">
        <v>276</v>
      </c>
      <c r="E94" s="5" t="s">
        <v>248</v>
      </c>
      <c r="F94" s="5" t="s">
        <v>61</v>
      </c>
      <c r="G94" s="5" t="s">
        <v>249</v>
      </c>
      <c r="H94" s="11">
        <v>202252.07</v>
      </c>
      <c r="I94" s="22" t="s">
        <v>660</v>
      </c>
      <c r="J94" s="21" t="s">
        <v>14</v>
      </c>
      <c r="K94" s="20"/>
    </row>
    <row r="95" spans="1:11" ht="127.5">
      <c r="A95" s="5" t="s">
        <v>9</v>
      </c>
      <c r="B95" s="5" t="s">
        <v>10</v>
      </c>
      <c r="C95" s="5" t="s">
        <v>268</v>
      </c>
      <c r="D95" s="21" t="s">
        <v>87</v>
      </c>
      <c r="E95" s="5" t="s">
        <v>184</v>
      </c>
      <c r="F95" s="5" t="s">
        <v>88</v>
      </c>
      <c r="G95" s="5" t="s">
        <v>183</v>
      </c>
      <c r="H95" s="6">
        <v>176881.75</v>
      </c>
      <c r="I95" s="22" t="s">
        <v>1011</v>
      </c>
      <c r="J95" s="21" t="s">
        <v>14</v>
      </c>
      <c r="K95" s="20"/>
    </row>
    <row r="96" spans="1:11" ht="51">
      <c r="A96" s="5" t="s">
        <v>9</v>
      </c>
      <c r="B96" s="5" t="s">
        <v>10</v>
      </c>
      <c r="C96" s="5" t="s">
        <v>269</v>
      </c>
      <c r="D96" s="21" t="s">
        <v>89</v>
      </c>
      <c r="E96" s="5" t="s">
        <v>184</v>
      </c>
      <c r="F96" s="5" t="s">
        <v>13</v>
      </c>
      <c r="G96" s="5" t="s">
        <v>183</v>
      </c>
      <c r="H96" s="6">
        <v>83663.850000000006</v>
      </c>
      <c r="I96" s="22" t="s">
        <v>1012</v>
      </c>
      <c r="J96" s="21" t="s">
        <v>14</v>
      </c>
      <c r="K96" s="20"/>
    </row>
    <row r="97" spans="1:11" ht="140.25">
      <c r="A97" s="5" t="s">
        <v>9</v>
      </c>
      <c r="B97" s="5" t="s">
        <v>10</v>
      </c>
      <c r="C97" s="5" t="s">
        <v>270</v>
      </c>
      <c r="D97" s="21" t="s">
        <v>90</v>
      </c>
      <c r="E97" s="5" t="s">
        <v>184</v>
      </c>
      <c r="F97" s="5" t="s">
        <v>91</v>
      </c>
      <c r="G97" s="5" t="s">
        <v>183</v>
      </c>
      <c r="H97" s="6">
        <v>377516.66</v>
      </c>
      <c r="I97" s="22" t="s">
        <v>1013</v>
      </c>
      <c r="J97" s="21" t="s">
        <v>14</v>
      </c>
      <c r="K97" s="20"/>
    </row>
    <row r="98" spans="1:11" ht="153">
      <c r="A98" s="5" t="s">
        <v>9</v>
      </c>
      <c r="B98" s="5" t="s">
        <v>10</v>
      </c>
      <c r="C98" s="5" t="s">
        <v>351</v>
      </c>
      <c r="D98" s="21" t="s">
        <v>92</v>
      </c>
      <c r="E98" s="5" t="s">
        <v>184</v>
      </c>
      <c r="F98" s="5" t="s">
        <v>52</v>
      </c>
      <c r="G98" s="5" t="s">
        <v>183</v>
      </c>
      <c r="H98" s="6">
        <v>74567.91</v>
      </c>
      <c r="I98" s="22" t="s">
        <v>1014</v>
      </c>
      <c r="J98" s="21" t="s">
        <v>14</v>
      </c>
      <c r="K98" s="20"/>
    </row>
    <row r="99" spans="1:11" ht="102">
      <c r="A99" s="5" t="s">
        <v>9</v>
      </c>
      <c r="B99" s="5" t="s">
        <v>10</v>
      </c>
      <c r="C99" s="5" t="s">
        <v>661</v>
      </c>
      <c r="D99" s="21" t="s">
        <v>662</v>
      </c>
      <c r="E99" s="5" t="s">
        <v>621</v>
      </c>
      <c r="F99" s="5" t="s">
        <v>36</v>
      </c>
      <c r="G99" s="5" t="s">
        <v>622</v>
      </c>
      <c r="H99" s="6">
        <v>59902.98</v>
      </c>
      <c r="I99" s="22" t="s">
        <v>872</v>
      </c>
      <c r="J99" s="21" t="s">
        <v>14</v>
      </c>
      <c r="K99" s="20"/>
    </row>
    <row r="100" spans="1:11" ht="51">
      <c r="A100" s="5" t="s">
        <v>9</v>
      </c>
      <c r="B100" s="5" t="s">
        <v>10</v>
      </c>
      <c r="C100" s="5" t="s">
        <v>272</v>
      </c>
      <c r="D100" s="21" t="s">
        <v>93</v>
      </c>
      <c r="E100" s="5" t="s">
        <v>184</v>
      </c>
      <c r="F100" s="5" t="s">
        <v>94</v>
      </c>
      <c r="G100" s="5" t="s">
        <v>183</v>
      </c>
      <c r="H100" s="6">
        <v>55415.33</v>
      </c>
      <c r="I100" s="22" t="s">
        <v>1015</v>
      </c>
      <c r="J100" s="21" t="s">
        <v>14</v>
      </c>
      <c r="K100" s="20"/>
    </row>
    <row r="101" spans="1:11" ht="102">
      <c r="A101" s="5" t="s">
        <v>9</v>
      </c>
      <c r="B101" s="5" t="s">
        <v>10</v>
      </c>
      <c r="C101" s="5" t="s">
        <v>663</v>
      </c>
      <c r="D101" s="21" t="s">
        <v>271</v>
      </c>
      <c r="E101" s="5" t="s">
        <v>633</v>
      </c>
      <c r="F101" s="5" t="s">
        <v>25</v>
      </c>
      <c r="G101" s="5" t="s">
        <v>664</v>
      </c>
      <c r="H101" s="8">
        <v>31248.99</v>
      </c>
      <c r="I101" s="22" t="s">
        <v>225</v>
      </c>
      <c r="J101" s="21" t="s">
        <v>14</v>
      </c>
      <c r="K101" s="20"/>
    </row>
    <row r="102" spans="1:11" ht="76.5">
      <c r="A102" s="5" t="s">
        <v>9</v>
      </c>
      <c r="B102" s="5" t="s">
        <v>10</v>
      </c>
      <c r="C102" s="5" t="s">
        <v>273</v>
      </c>
      <c r="D102" s="21" t="s">
        <v>95</v>
      </c>
      <c r="E102" s="5" t="s">
        <v>184</v>
      </c>
      <c r="F102" s="5" t="s">
        <v>96</v>
      </c>
      <c r="G102" s="5" t="s">
        <v>183</v>
      </c>
      <c r="H102" s="6">
        <v>0</v>
      </c>
      <c r="I102" s="22" t="s">
        <v>274</v>
      </c>
      <c r="J102" s="21" t="s">
        <v>14</v>
      </c>
      <c r="K102" s="20"/>
    </row>
    <row r="103" spans="1:11" ht="63.75">
      <c r="A103" s="5" t="s">
        <v>9</v>
      </c>
      <c r="B103" s="5" t="s">
        <v>10</v>
      </c>
      <c r="C103" s="5" t="s">
        <v>277</v>
      </c>
      <c r="D103" s="21" t="s">
        <v>97</v>
      </c>
      <c r="E103" s="5" t="s">
        <v>184</v>
      </c>
      <c r="F103" s="5" t="s">
        <v>28</v>
      </c>
      <c r="G103" s="5" t="s">
        <v>183</v>
      </c>
      <c r="H103" s="6">
        <v>97625.64</v>
      </c>
      <c r="I103" s="22" t="s">
        <v>1016</v>
      </c>
      <c r="J103" s="21" t="s">
        <v>14</v>
      </c>
      <c r="K103" s="20"/>
    </row>
    <row r="104" spans="1:11" ht="38.25">
      <c r="A104" s="5" t="s">
        <v>9</v>
      </c>
      <c r="B104" s="5" t="s">
        <v>10</v>
      </c>
      <c r="C104" s="5" t="s">
        <v>259</v>
      </c>
      <c r="D104" s="21" t="s">
        <v>260</v>
      </c>
      <c r="E104" s="5" t="s">
        <v>220</v>
      </c>
      <c r="F104" s="5" t="s">
        <v>50</v>
      </c>
      <c r="G104" s="5" t="s">
        <v>261</v>
      </c>
      <c r="H104" s="7">
        <v>0</v>
      </c>
      <c r="I104" s="22" t="s">
        <v>262</v>
      </c>
      <c r="J104" s="21" t="s">
        <v>14</v>
      </c>
      <c r="K104" s="20"/>
    </row>
    <row r="105" spans="1:11" ht="76.5">
      <c r="A105" s="5" t="s">
        <v>9</v>
      </c>
      <c r="B105" s="5" t="s">
        <v>10</v>
      </c>
      <c r="C105" s="5" t="s">
        <v>327</v>
      </c>
      <c r="D105" s="21" t="s">
        <v>328</v>
      </c>
      <c r="E105" s="5" t="s">
        <v>184</v>
      </c>
      <c r="F105" s="5" t="s">
        <v>329</v>
      </c>
      <c r="G105" s="5" t="s">
        <v>183</v>
      </c>
      <c r="H105" s="7">
        <v>0</v>
      </c>
      <c r="I105" s="22" t="s">
        <v>1017</v>
      </c>
      <c r="J105" s="21" t="s">
        <v>14</v>
      </c>
      <c r="K105" s="20"/>
    </row>
    <row r="106" spans="1:11" ht="38.25">
      <c r="A106" s="5" t="s">
        <v>9</v>
      </c>
      <c r="B106" s="5" t="s">
        <v>31</v>
      </c>
      <c r="C106" s="5" t="s">
        <v>334</v>
      </c>
      <c r="D106" s="21" t="s">
        <v>175</v>
      </c>
      <c r="E106" s="5" t="s">
        <v>184</v>
      </c>
      <c r="F106" s="5" t="s">
        <v>106</v>
      </c>
      <c r="G106" s="5" t="s">
        <v>183</v>
      </c>
      <c r="H106" s="6">
        <v>6835.93</v>
      </c>
      <c r="I106" s="22" t="s">
        <v>17</v>
      </c>
      <c r="J106" s="21" t="s">
        <v>14</v>
      </c>
      <c r="K106" s="20"/>
    </row>
    <row r="107" spans="1:11" ht="25.5">
      <c r="A107" s="5" t="s">
        <v>9</v>
      </c>
      <c r="B107" s="5" t="s">
        <v>10</v>
      </c>
      <c r="C107" s="5" t="s">
        <v>278</v>
      </c>
      <c r="D107" s="21" t="s">
        <v>98</v>
      </c>
      <c r="E107" s="5" t="s">
        <v>184</v>
      </c>
      <c r="F107" s="5" t="s">
        <v>40</v>
      </c>
      <c r="G107" s="5" t="s">
        <v>183</v>
      </c>
      <c r="H107" s="6">
        <v>61579.55</v>
      </c>
      <c r="I107" s="22" t="s">
        <v>17</v>
      </c>
      <c r="J107" s="21" t="s">
        <v>14</v>
      </c>
      <c r="K107" s="20"/>
    </row>
    <row r="108" spans="1:11" ht="25.5">
      <c r="A108" s="5" t="s">
        <v>9</v>
      </c>
      <c r="B108" s="5" t="s">
        <v>10</v>
      </c>
      <c r="C108" s="27" t="s">
        <v>279</v>
      </c>
      <c r="D108" s="21" t="s">
        <v>99</v>
      </c>
      <c r="E108" s="5" t="s">
        <v>184</v>
      </c>
      <c r="F108" s="5" t="s">
        <v>16</v>
      </c>
      <c r="G108" s="5" t="s">
        <v>183</v>
      </c>
      <c r="H108" s="6">
        <v>10224.74</v>
      </c>
      <c r="I108" s="22" t="s">
        <v>17</v>
      </c>
      <c r="J108" s="21" t="s">
        <v>14</v>
      </c>
      <c r="K108" s="20"/>
    </row>
    <row r="109" spans="1:11" ht="25.5">
      <c r="A109" s="5" t="s">
        <v>9</v>
      </c>
      <c r="B109" s="5" t="s">
        <v>10</v>
      </c>
      <c r="C109" s="5" t="s">
        <v>332</v>
      </c>
      <c r="D109" s="21" t="s">
        <v>100</v>
      </c>
      <c r="E109" s="5" t="s">
        <v>184</v>
      </c>
      <c r="F109" s="5" t="s">
        <v>101</v>
      </c>
      <c r="G109" s="5" t="s">
        <v>183</v>
      </c>
      <c r="H109" s="6">
        <v>353.9</v>
      </c>
      <c r="I109" s="24" t="s">
        <v>102</v>
      </c>
      <c r="J109" s="21" t="s">
        <v>14</v>
      </c>
      <c r="K109" s="20"/>
    </row>
    <row r="110" spans="1:11" ht="102">
      <c r="A110" s="5" t="s">
        <v>9</v>
      </c>
      <c r="B110" s="5" t="s">
        <v>10</v>
      </c>
      <c r="C110" s="5" t="s">
        <v>863</v>
      </c>
      <c r="D110" s="21" t="s">
        <v>864</v>
      </c>
      <c r="E110" s="5" t="s">
        <v>865</v>
      </c>
      <c r="F110" s="5" t="s">
        <v>25</v>
      </c>
      <c r="G110" s="5" t="s">
        <v>866</v>
      </c>
      <c r="H110" s="6">
        <v>163333.44</v>
      </c>
      <c r="I110" s="22" t="s">
        <v>225</v>
      </c>
      <c r="J110" s="21" t="s">
        <v>14</v>
      </c>
      <c r="K110" s="20"/>
    </row>
    <row r="111" spans="1:11" ht="102">
      <c r="A111" s="5" t="s">
        <v>9</v>
      </c>
      <c r="B111" s="5" t="s">
        <v>10</v>
      </c>
      <c r="C111" s="5" t="s">
        <v>665</v>
      </c>
      <c r="D111" s="21" t="s">
        <v>666</v>
      </c>
      <c r="E111" s="5" t="s">
        <v>621</v>
      </c>
      <c r="F111" s="5" t="s">
        <v>25</v>
      </c>
      <c r="G111" s="5" t="s">
        <v>622</v>
      </c>
      <c r="H111" s="6">
        <v>28786.22</v>
      </c>
      <c r="I111" s="22" t="s">
        <v>667</v>
      </c>
      <c r="J111" s="21" t="s">
        <v>14</v>
      </c>
      <c r="K111" s="20"/>
    </row>
    <row r="112" spans="1:11" ht="102">
      <c r="A112" s="5" t="s">
        <v>9</v>
      </c>
      <c r="B112" s="5" t="s">
        <v>10</v>
      </c>
      <c r="C112" s="5" t="s">
        <v>356</v>
      </c>
      <c r="D112" s="21" t="s">
        <v>104</v>
      </c>
      <c r="E112" s="5" t="s">
        <v>184</v>
      </c>
      <c r="F112" s="5" t="s">
        <v>36</v>
      </c>
      <c r="G112" s="5" t="s">
        <v>183</v>
      </c>
      <c r="H112" s="6">
        <v>172534.43</v>
      </c>
      <c r="I112" s="22" t="s">
        <v>873</v>
      </c>
      <c r="J112" s="21" t="s">
        <v>14</v>
      </c>
      <c r="K112" s="20"/>
    </row>
    <row r="113" spans="1:11" ht="51">
      <c r="A113" s="12" t="s">
        <v>9</v>
      </c>
      <c r="B113" s="5" t="s">
        <v>31</v>
      </c>
      <c r="C113" s="5" t="s">
        <v>280</v>
      </c>
      <c r="D113" s="21" t="s">
        <v>105</v>
      </c>
      <c r="E113" s="5" t="s">
        <v>184</v>
      </c>
      <c r="F113" s="5" t="s">
        <v>106</v>
      </c>
      <c r="G113" s="5" t="s">
        <v>183</v>
      </c>
      <c r="H113" s="6">
        <v>118686.47</v>
      </c>
      <c r="I113" s="22" t="s">
        <v>166</v>
      </c>
      <c r="J113" s="21" t="s">
        <v>14</v>
      </c>
      <c r="K113" s="20"/>
    </row>
    <row r="114" spans="1:11" ht="153">
      <c r="A114" s="5" t="s">
        <v>9</v>
      </c>
      <c r="B114" s="5" t="s">
        <v>10</v>
      </c>
      <c r="C114" s="5" t="s">
        <v>282</v>
      </c>
      <c r="D114" s="21" t="s">
        <v>107</v>
      </c>
      <c r="E114" s="5" t="s">
        <v>184</v>
      </c>
      <c r="F114" s="5" t="s">
        <v>168</v>
      </c>
      <c r="G114" s="5" t="s">
        <v>183</v>
      </c>
      <c r="H114" s="6">
        <v>289412.90999999997</v>
      </c>
      <c r="I114" s="22" t="s">
        <v>687</v>
      </c>
      <c r="J114" s="21" t="s">
        <v>14</v>
      </c>
      <c r="K114" s="20"/>
    </row>
    <row r="115" spans="1:11" ht="102">
      <c r="A115" s="5" t="s">
        <v>9</v>
      </c>
      <c r="B115" s="5" t="s">
        <v>10</v>
      </c>
      <c r="C115" s="5" t="s">
        <v>669</v>
      </c>
      <c r="D115" s="5" t="s">
        <v>672</v>
      </c>
      <c r="E115" s="5" t="s">
        <v>670</v>
      </c>
      <c r="F115" s="5" t="s">
        <v>25</v>
      </c>
      <c r="G115" s="5" t="s">
        <v>671</v>
      </c>
      <c r="H115" s="7">
        <v>0</v>
      </c>
      <c r="I115" s="22" t="s">
        <v>1018</v>
      </c>
      <c r="J115" s="21" t="s">
        <v>14</v>
      </c>
      <c r="K115" s="20"/>
    </row>
    <row r="116" spans="1:11" ht="25.5">
      <c r="A116" s="12" t="s">
        <v>9</v>
      </c>
      <c r="B116" s="5" t="s">
        <v>10</v>
      </c>
      <c r="C116" s="5" t="s">
        <v>283</v>
      </c>
      <c r="D116" s="21" t="s">
        <v>108</v>
      </c>
      <c r="E116" s="5" t="s">
        <v>184</v>
      </c>
      <c r="F116" s="5" t="s">
        <v>40</v>
      </c>
      <c r="G116" s="5" t="s">
        <v>183</v>
      </c>
      <c r="H116" s="6">
        <v>60448.39</v>
      </c>
      <c r="I116" s="22" t="s">
        <v>109</v>
      </c>
      <c r="J116" s="21" t="s">
        <v>14</v>
      </c>
      <c r="K116" s="20"/>
    </row>
    <row r="117" spans="1:11" ht="153">
      <c r="A117" s="12" t="s">
        <v>9</v>
      </c>
      <c r="B117" s="5" t="s">
        <v>10</v>
      </c>
      <c r="C117" s="5" t="s">
        <v>668</v>
      </c>
      <c r="D117" s="21" t="s">
        <v>284</v>
      </c>
      <c r="E117" s="5" t="s">
        <v>621</v>
      </c>
      <c r="F117" s="5" t="s">
        <v>71</v>
      </c>
      <c r="G117" s="5" t="s">
        <v>622</v>
      </c>
      <c r="H117" s="14">
        <v>163100.07</v>
      </c>
      <c r="I117" s="22" t="s">
        <v>1019</v>
      </c>
      <c r="J117" s="21" t="s">
        <v>14</v>
      </c>
      <c r="K117" s="20"/>
    </row>
    <row r="118" spans="1:11" ht="38.25">
      <c r="A118" s="5" t="s">
        <v>9</v>
      </c>
      <c r="B118" s="5" t="s">
        <v>111</v>
      </c>
      <c r="C118" s="5" t="s">
        <v>285</v>
      </c>
      <c r="D118" s="21" t="s">
        <v>112</v>
      </c>
      <c r="E118" s="5" t="s">
        <v>184</v>
      </c>
      <c r="F118" s="5" t="s">
        <v>113</v>
      </c>
      <c r="G118" s="5" t="s">
        <v>183</v>
      </c>
      <c r="H118" s="6">
        <v>1458180</v>
      </c>
      <c r="I118" s="32" t="s">
        <v>286</v>
      </c>
      <c r="J118" s="21" t="s">
        <v>14</v>
      </c>
      <c r="K118" s="20"/>
    </row>
    <row r="119" spans="1:11" ht="25.5">
      <c r="A119" s="5" t="s">
        <v>9</v>
      </c>
      <c r="B119" s="5" t="s">
        <v>10</v>
      </c>
      <c r="C119" s="5" t="s">
        <v>357</v>
      </c>
      <c r="D119" s="5" t="s">
        <v>281</v>
      </c>
      <c r="E119" s="5" t="s">
        <v>184</v>
      </c>
      <c r="F119" s="5" t="s">
        <v>114</v>
      </c>
      <c r="G119" s="5" t="s">
        <v>183</v>
      </c>
      <c r="H119" s="6">
        <v>11106.69</v>
      </c>
      <c r="I119" s="22" t="s">
        <v>109</v>
      </c>
      <c r="J119" s="21" t="s">
        <v>14</v>
      </c>
      <c r="K119" s="20"/>
    </row>
    <row r="120" spans="1:11" ht="63.75">
      <c r="A120" s="5" t="s">
        <v>9</v>
      </c>
      <c r="B120" s="5" t="s">
        <v>10</v>
      </c>
      <c r="C120" s="5" t="s">
        <v>867</v>
      </c>
      <c r="D120" s="5" t="s">
        <v>868</v>
      </c>
      <c r="E120" s="5" t="s">
        <v>818</v>
      </c>
      <c r="F120" s="5" t="s">
        <v>509</v>
      </c>
      <c r="G120" s="5" t="s">
        <v>817</v>
      </c>
      <c r="H120" s="7">
        <v>15098.4</v>
      </c>
      <c r="I120" s="22" t="s">
        <v>835</v>
      </c>
      <c r="J120" s="21" t="s">
        <v>14</v>
      </c>
      <c r="K120" s="20"/>
    </row>
    <row r="121" spans="1:11" ht="102">
      <c r="A121" s="5" t="s">
        <v>9</v>
      </c>
      <c r="B121" s="5" t="s">
        <v>10</v>
      </c>
      <c r="C121" s="5" t="s">
        <v>287</v>
      </c>
      <c r="D121" s="21" t="s">
        <v>115</v>
      </c>
      <c r="E121" s="5" t="s">
        <v>184</v>
      </c>
      <c r="F121" s="5" t="s">
        <v>13</v>
      </c>
      <c r="G121" s="5" t="s">
        <v>183</v>
      </c>
      <c r="H121" s="6">
        <v>413894.13</v>
      </c>
      <c r="I121" s="22" t="s">
        <v>874</v>
      </c>
      <c r="J121" s="21" t="s">
        <v>14</v>
      </c>
      <c r="K121" s="20"/>
    </row>
    <row r="122" spans="1:11" ht="153">
      <c r="A122" s="5" t="s">
        <v>9</v>
      </c>
      <c r="B122" s="5" t="s">
        <v>10</v>
      </c>
      <c r="C122" s="5" t="s">
        <v>673</v>
      </c>
      <c r="D122" s="21" t="s">
        <v>674</v>
      </c>
      <c r="E122" s="5" t="s">
        <v>675</v>
      </c>
      <c r="F122" s="5" t="s">
        <v>677</v>
      </c>
      <c r="G122" s="5" t="s">
        <v>676</v>
      </c>
      <c r="H122" s="6">
        <v>220505.42</v>
      </c>
      <c r="I122" s="22" t="s">
        <v>847</v>
      </c>
      <c r="J122" s="21" t="s">
        <v>14</v>
      </c>
      <c r="K122" s="20"/>
    </row>
    <row r="123" spans="1:11" ht="63.75">
      <c r="A123" s="5" t="s">
        <v>9</v>
      </c>
      <c r="B123" s="5" t="s">
        <v>10</v>
      </c>
      <c r="C123" s="5" t="s">
        <v>288</v>
      </c>
      <c r="D123" s="21" t="s">
        <v>116</v>
      </c>
      <c r="E123" s="5" t="s">
        <v>184</v>
      </c>
      <c r="F123" s="5" t="s">
        <v>176</v>
      </c>
      <c r="G123" s="5" t="s">
        <v>183</v>
      </c>
      <c r="H123" s="6">
        <v>207021.12</v>
      </c>
      <c r="I123" s="22" t="s">
        <v>835</v>
      </c>
      <c r="J123" s="21" t="s">
        <v>14</v>
      </c>
      <c r="K123" s="20"/>
    </row>
    <row r="124" spans="1:11" ht="280.5">
      <c r="A124" s="5" t="s">
        <v>9</v>
      </c>
      <c r="B124" s="5" t="s">
        <v>10</v>
      </c>
      <c r="C124" s="5" t="s">
        <v>290</v>
      </c>
      <c r="D124" s="21" t="s">
        <v>117</v>
      </c>
      <c r="E124" s="5" t="s">
        <v>184</v>
      </c>
      <c r="F124" s="5" t="s">
        <v>159</v>
      </c>
      <c r="G124" s="5" t="s">
        <v>183</v>
      </c>
      <c r="H124" s="6">
        <v>793064.63</v>
      </c>
      <c r="I124" s="22" t="s">
        <v>1003</v>
      </c>
      <c r="J124" s="21" t="s">
        <v>14</v>
      </c>
      <c r="K124" s="20"/>
    </row>
    <row r="125" spans="1:11" ht="51">
      <c r="A125" s="5" t="s">
        <v>9</v>
      </c>
      <c r="B125" s="5" t="s">
        <v>10</v>
      </c>
      <c r="C125" s="5" t="s">
        <v>291</v>
      </c>
      <c r="D125" s="5" t="s">
        <v>118</v>
      </c>
      <c r="E125" s="5" t="s">
        <v>184</v>
      </c>
      <c r="F125" s="5" t="s">
        <v>119</v>
      </c>
      <c r="G125" s="5" t="s">
        <v>183</v>
      </c>
      <c r="H125" s="6">
        <v>24398.39</v>
      </c>
      <c r="I125" s="22" t="s">
        <v>892</v>
      </c>
      <c r="J125" s="21" t="s">
        <v>14</v>
      </c>
      <c r="K125" s="20"/>
    </row>
    <row r="126" spans="1:11" ht="38.25">
      <c r="A126" s="5" t="s">
        <v>9</v>
      </c>
      <c r="B126" s="5" t="s">
        <v>31</v>
      </c>
      <c r="C126" s="5" t="s">
        <v>292</v>
      </c>
      <c r="D126" s="5" t="s">
        <v>120</v>
      </c>
      <c r="E126" s="5" t="s">
        <v>184</v>
      </c>
      <c r="F126" s="5" t="s">
        <v>106</v>
      </c>
      <c r="G126" s="5" t="s">
        <v>183</v>
      </c>
      <c r="H126" s="6">
        <v>100918.58</v>
      </c>
      <c r="I126" s="22" t="s">
        <v>893</v>
      </c>
      <c r="J126" s="21" t="s">
        <v>14</v>
      </c>
      <c r="K126" s="20"/>
    </row>
    <row r="127" spans="1:11" ht="63.75">
      <c r="A127" s="5" t="s">
        <v>9</v>
      </c>
      <c r="B127" s="5" t="s">
        <v>10</v>
      </c>
      <c r="C127" s="5" t="s">
        <v>358</v>
      </c>
      <c r="D127" s="21" t="s">
        <v>121</v>
      </c>
      <c r="E127" s="5" t="s">
        <v>184</v>
      </c>
      <c r="F127" s="5" t="s">
        <v>177</v>
      </c>
      <c r="G127" s="5" t="s">
        <v>183</v>
      </c>
      <c r="H127" s="6">
        <v>596647.84</v>
      </c>
      <c r="I127" s="22" t="s">
        <v>1016</v>
      </c>
      <c r="J127" s="21" t="s">
        <v>14</v>
      </c>
      <c r="K127" s="20"/>
    </row>
    <row r="128" spans="1:11" ht="331.5">
      <c r="A128" s="5" t="s">
        <v>9</v>
      </c>
      <c r="B128" s="5" t="s">
        <v>10</v>
      </c>
      <c r="C128" s="27" t="s">
        <v>293</v>
      </c>
      <c r="D128" s="21" t="s">
        <v>122</v>
      </c>
      <c r="E128" s="5" t="s">
        <v>214</v>
      </c>
      <c r="F128" s="5" t="s">
        <v>123</v>
      </c>
      <c r="G128" s="5" t="s">
        <v>218</v>
      </c>
      <c r="H128" s="6">
        <v>1303300.8600000001</v>
      </c>
      <c r="I128" s="22" t="s">
        <v>986</v>
      </c>
      <c r="J128" s="21" t="s">
        <v>14</v>
      </c>
      <c r="K128" s="20"/>
    </row>
    <row r="129" spans="1:11" ht="331.5">
      <c r="A129" s="5" t="s">
        <v>9</v>
      </c>
      <c r="B129" s="5" t="s">
        <v>10</v>
      </c>
      <c r="C129" s="27" t="s">
        <v>875</v>
      </c>
      <c r="D129" s="21" t="s">
        <v>876</v>
      </c>
      <c r="E129" s="5" t="s">
        <v>861</v>
      </c>
      <c r="F129" s="5" t="s">
        <v>877</v>
      </c>
      <c r="G129" s="5" t="s">
        <v>862</v>
      </c>
      <c r="H129" s="6">
        <v>21322.49</v>
      </c>
      <c r="I129" s="22" t="s">
        <v>1020</v>
      </c>
      <c r="J129" s="21" t="s">
        <v>14</v>
      </c>
      <c r="K129" s="20"/>
    </row>
    <row r="130" spans="1:11" ht="25.5">
      <c r="A130" s="5" t="s">
        <v>9</v>
      </c>
      <c r="B130" s="5" t="s">
        <v>10</v>
      </c>
      <c r="C130" s="5" t="s">
        <v>771</v>
      </c>
      <c r="D130" s="21" t="s">
        <v>178</v>
      </c>
      <c r="E130" s="5" t="s">
        <v>621</v>
      </c>
      <c r="F130" s="5" t="s">
        <v>71</v>
      </c>
      <c r="G130" s="5" t="s">
        <v>622</v>
      </c>
      <c r="H130" s="6">
        <v>0</v>
      </c>
      <c r="I130" s="22" t="s">
        <v>109</v>
      </c>
      <c r="J130" s="21" t="s">
        <v>14</v>
      </c>
      <c r="K130" s="20"/>
    </row>
    <row r="131" spans="1:11" ht="89.25">
      <c r="A131" s="5" t="s">
        <v>9</v>
      </c>
      <c r="B131" s="5" t="s">
        <v>10</v>
      </c>
      <c r="C131" s="5" t="s">
        <v>294</v>
      </c>
      <c r="D131" s="21" t="s">
        <v>124</v>
      </c>
      <c r="E131" s="5" t="s">
        <v>184</v>
      </c>
      <c r="F131" s="5" t="s">
        <v>125</v>
      </c>
      <c r="G131" s="5" t="s">
        <v>183</v>
      </c>
      <c r="H131" s="6">
        <v>79002.98</v>
      </c>
      <c r="I131" s="22" t="s">
        <v>894</v>
      </c>
      <c r="J131" s="21" t="s">
        <v>14</v>
      </c>
      <c r="K131" s="20"/>
    </row>
    <row r="132" spans="1:11" ht="191.25">
      <c r="A132" s="5" t="s">
        <v>9</v>
      </c>
      <c r="B132" s="5" t="s">
        <v>10</v>
      </c>
      <c r="C132" s="5" t="s">
        <v>521</v>
      </c>
      <c r="D132" s="21" t="s">
        <v>360</v>
      </c>
      <c r="E132" s="5" t="s">
        <v>184</v>
      </c>
      <c r="F132" s="5" t="s">
        <v>781</v>
      </c>
      <c r="G132" s="5" t="s">
        <v>183</v>
      </c>
      <c r="H132" s="7">
        <v>27690.7</v>
      </c>
      <c r="I132" s="24" t="s">
        <v>1021</v>
      </c>
      <c r="J132" s="21" t="s">
        <v>14</v>
      </c>
      <c r="K132" s="20"/>
    </row>
    <row r="133" spans="1:11" ht="63.75">
      <c r="A133" s="5" t="s">
        <v>9</v>
      </c>
      <c r="B133" s="5" t="s">
        <v>10</v>
      </c>
      <c r="C133" s="5" t="s">
        <v>295</v>
      </c>
      <c r="D133" s="21" t="s">
        <v>126</v>
      </c>
      <c r="E133" s="5" t="s">
        <v>184</v>
      </c>
      <c r="F133" s="5" t="s">
        <v>127</v>
      </c>
      <c r="G133" s="5" t="s">
        <v>183</v>
      </c>
      <c r="H133" s="6">
        <v>471813.89</v>
      </c>
      <c r="I133" s="22" t="s">
        <v>1022</v>
      </c>
      <c r="J133" s="21" t="s">
        <v>14</v>
      </c>
      <c r="K133" s="20"/>
    </row>
    <row r="134" spans="1:11" ht="63.75">
      <c r="A134" s="5" t="s">
        <v>9</v>
      </c>
      <c r="B134" s="5" t="s">
        <v>10</v>
      </c>
      <c r="C134" s="5" t="s">
        <v>296</v>
      </c>
      <c r="D134" s="21" t="s">
        <v>128</v>
      </c>
      <c r="E134" s="5" t="s">
        <v>184</v>
      </c>
      <c r="F134" s="5" t="s">
        <v>129</v>
      </c>
      <c r="G134" s="5" t="s">
        <v>183</v>
      </c>
      <c r="H134" s="6">
        <v>401.03</v>
      </c>
      <c r="I134" s="22" t="s">
        <v>1022</v>
      </c>
      <c r="J134" s="21" t="s">
        <v>14</v>
      </c>
      <c r="K134" s="20"/>
    </row>
    <row r="135" spans="1:11" ht="38.25">
      <c r="A135" s="5" t="s">
        <v>9</v>
      </c>
      <c r="B135" s="5" t="s">
        <v>31</v>
      </c>
      <c r="C135" s="5" t="s">
        <v>678</v>
      </c>
      <c r="D135" s="21" t="s">
        <v>679</v>
      </c>
      <c r="E135" s="5" t="s">
        <v>621</v>
      </c>
      <c r="F135" s="5" t="s">
        <v>680</v>
      </c>
      <c r="G135" s="5" t="s">
        <v>681</v>
      </c>
      <c r="H135" s="6">
        <v>16338.46</v>
      </c>
      <c r="I135" s="22" t="s">
        <v>109</v>
      </c>
      <c r="J135" s="21" t="s">
        <v>14</v>
      </c>
      <c r="K135" s="20"/>
    </row>
    <row r="136" spans="1:11" ht="165.75">
      <c r="A136" s="5" t="s">
        <v>9</v>
      </c>
      <c r="B136" s="5" t="s">
        <v>10</v>
      </c>
      <c r="C136" s="5" t="s">
        <v>335</v>
      </c>
      <c r="D136" s="21" t="s">
        <v>336</v>
      </c>
      <c r="E136" s="5" t="s">
        <v>184</v>
      </c>
      <c r="F136" s="5" t="s">
        <v>337</v>
      </c>
      <c r="G136" s="5" t="s">
        <v>183</v>
      </c>
      <c r="H136" s="7">
        <v>127219.12</v>
      </c>
      <c r="I136" s="22" t="s">
        <v>1023</v>
      </c>
      <c r="J136" s="21" t="s">
        <v>14</v>
      </c>
      <c r="K136" s="20"/>
    </row>
    <row r="137" spans="1:11" ht="63.75">
      <c r="A137" s="5" t="s">
        <v>9</v>
      </c>
      <c r="B137" s="5" t="s">
        <v>10</v>
      </c>
      <c r="C137" s="5" t="s">
        <v>878</v>
      </c>
      <c r="D137" s="21" t="s">
        <v>879</v>
      </c>
      <c r="E137" s="5" t="s">
        <v>797</v>
      </c>
      <c r="F137" s="5" t="s">
        <v>61</v>
      </c>
      <c r="G137" s="5" t="s">
        <v>803</v>
      </c>
      <c r="H137" s="7">
        <v>0</v>
      </c>
      <c r="I137" s="22" t="s">
        <v>1016</v>
      </c>
      <c r="J137" s="21" t="s">
        <v>14</v>
      </c>
      <c r="K137" s="20"/>
    </row>
    <row r="138" spans="1:11" ht="191.25">
      <c r="A138" s="5" t="s">
        <v>9</v>
      </c>
      <c r="B138" s="5" t="s">
        <v>10</v>
      </c>
      <c r="C138" s="5" t="s">
        <v>1068</v>
      </c>
      <c r="D138" s="21" t="s">
        <v>1069</v>
      </c>
      <c r="E138" s="5" t="s">
        <v>696</v>
      </c>
      <c r="F138" s="5" t="s">
        <v>61</v>
      </c>
      <c r="G138" s="5" t="s">
        <v>697</v>
      </c>
      <c r="H138" s="7">
        <v>8924.91</v>
      </c>
      <c r="I138" s="22" t="s">
        <v>827</v>
      </c>
      <c r="J138" s="21" t="s">
        <v>14</v>
      </c>
      <c r="K138" s="20"/>
    </row>
    <row r="139" spans="1:11" ht="165.75">
      <c r="A139" s="5" t="s">
        <v>9</v>
      </c>
      <c r="B139" s="5" t="s">
        <v>10</v>
      </c>
      <c r="C139" s="5" t="s">
        <v>297</v>
      </c>
      <c r="D139" s="21" t="s">
        <v>130</v>
      </c>
      <c r="E139" s="28" t="s">
        <v>184</v>
      </c>
      <c r="F139" s="5" t="s">
        <v>13</v>
      </c>
      <c r="G139" s="5" t="s">
        <v>183</v>
      </c>
      <c r="H139" s="6">
        <v>760216.66</v>
      </c>
      <c r="I139" s="22" t="s">
        <v>1024</v>
      </c>
      <c r="J139" s="21" t="s">
        <v>14</v>
      </c>
      <c r="K139" s="20"/>
    </row>
    <row r="140" spans="1:11" ht="153">
      <c r="A140" s="5" t="s">
        <v>9</v>
      </c>
      <c r="B140" s="5" t="s">
        <v>10</v>
      </c>
      <c r="C140" s="5" t="s">
        <v>682</v>
      </c>
      <c r="D140" s="21" t="s">
        <v>683</v>
      </c>
      <c r="E140" s="28" t="s">
        <v>633</v>
      </c>
      <c r="F140" s="5" t="s">
        <v>71</v>
      </c>
      <c r="G140" s="5" t="s">
        <v>634</v>
      </c>
      <c r="H140" s="6">
        <v>17150.82</v>
      </c>
      <c r="I140" s="22" t="s">
        <v>792</v>
      </c>
      <c r="J140" s="21" t="s">
        <v>14</v>
      </c>
      <c r="K140" s="20"/>
    </row>
    <row r="141" spans="1:11" ht="25.5">
      <c r="A141" s="5" t="s">
        <v>9</v>
      </c>
      <c r="B141" s="5" t="s">
        <v>10</v>
      </c>
      <c r="C141" s="5" t="s">
        <v>298</v>
      </c>
      <c r="D141" s="21" t="s">
        <v>131</v>
      </c>
      <c r="E141" s="5" t="s">
        <v>184</v>
      </c>
      <c r="F141" s="5" t="s">
        <v>40</v>
      </c>
      <c r="G141" s="5" t="s">
        <v>183</v>
      </c>
      <c r="H141" s="6">
        <v>4431.3500000000004</v>
      </c>
      <c r="I141" s="22" t="s">
        <v>17</v>
      </c>
      <c r="J141" s="21" t="s">
        <v>14</v>
      </c>
      <c r="K141" s="20"/>
    </row>
    <row r="142" spans="1:11" ht="153">
      <c r="A142" s="5" t="s">
        <v>9</v>
      </c>
      <c r="B142" s="5" t="s">
        <v>10</v>
      </c>
      <c r="C142" s="5" t="s">
        <v>299</v>
      </c>
      <c r="D142" s="21" t="s">
        <v>132</v>
      </c>
      <c r="E142" s="5" t="s">
        <v>184</v>
      </c>
      <c r="F142" s="5" t="s">
        <v>16</v>
      </c>
      <c r="G142" s="5" t="s">
        <v>183</v>
      </c>
      <c r="H142" s="6">
        <v>468499.81</v>
      </c>
      <c r="I142" s="22" t="s">
        <v>792</v>
      </c>
      <c r="J142" s="21" t="s">
        <v>14</v>
      </c>
      <c r="K142" s="20"/>
    </row>
    <row r="143" spans="1:11" ht="76.5">
      <c r="A143" s="5" t="s">
        <v>9</v>
      </c>
      <c r="B143" s="5" t="s">
        <v>10</v>
      </c>
      <c r="C143" s="5" t="s">
        <v>785</v>
      </c>
      <c r="D143" s="21" t="s">
        <v>784</v>
      </c>
      <c r="E143" s="5" t="s">
        <v>184</v>
      </c>
      <c r="F143" s="5" t="s">
        <v>61</v>
      </c>
      <c r="G143" s="5" t="s">
        <v>183</v>
      </c>
      <c r="H143" s="7">
        <v>273172.38</v>
      </c>
      <c r="I143" s="22" t="s">
        <v>895</v>
      </c>
      <c r="J143" s="21" t="s">
        <v>14</v>
      </c>
      <c r="K143" s="20"/>
    </row>
    <row r="144" spans="1:11" ht="25.5">
      <c r="A144" s="5" t="s">
        <v>9</v>
      </c>
      <c r="B144" s="5" t="s">
        <v>10</v>
      </c>
      <c r="C144" s="5" t="s">
        <v>289</v>
      </c>
      <c r="D144" s="21" t="s">
        <v>1067</v>
      </c>
      <c r="E144" s="5" t="s">
        <v>184</v>
      </c>
      <c r="F144" s="5" t="s">
        <v>13</v>
      </c>
      <c r="G144" s="5" t="s">
        <v>183</v>
      </c>
      <c r="H144" s="7">
        <v>1270.55</v>
      </c>
      <c r="I144" s="22" t="s">
        <v>17</v>
      </c>
      <c r="J144" s="21" t="s">
        <v>14</v>
      </c>
      <c r="K144" s="20"/>
    </row>
    <row r="145" spans="1:11" ht="344.25">
      <c r="A145" s="5" t="s">
        <v>9</v>
      </c>
      <c r="B145" s="5" t="s">
        <v>10</v>
      </c>
      <c r="C145" s="5" t="s">
        <v>300</v>
      </c>
      <c r="D145" s="21" t="s">
        <v>133</v>
      </c>
      <c r="E145" s="5" t="s">
        <v>184</v>
      </c>
      <c r="F145" s="5" t="s">
        <v>13</v>
      </c>
      <c r="G145" s="5" t="s">
        <v>183</v>
      </c>
      <c r="H145" s="6">
        <v>633323.1</v>
      </c>
      <c r="I145" s="22" t="s">
        <v>1062</v>
      </c>
      <c r="J145" s="21" t="s">
        <v>14</v>
      </c>
      <c r="K145" s="20"/>
    </row>
    <row r="146" spans="1:11" ht="102">
      <c r="A146" s="5" t="s">
        <v>9</v>
      </c>
      <c r="B146" s="5" t="s">
        <v>10</v>
      </c>
      <c r="C146" s="5" t="s">
        <v>699</v>
      </c>
      <c r="D146" s="21" t="s">
        <v>700</v>
      </c>
      <c r="E146" s="5" t="s">
        <v>701</v>
      </c>
      <c r="F146" s="5" t="s">
        <v>25</v>
      </c>
      <c r="G146" s="5" t="s">
        <v>702</v>
      </c>
      <c r="H146" s="6">
        <v>3886.01</v>
      </c>
      <c r="I146" s="22" t="s">
        <v>306</v>
      </c>
      <c r="J146" s="21" t="s">
        <v>14</v>
      </c>
      <c r="K146" s="20"/>
    </row>
    <row r="147" spans="1:11" ht="76.5">
      <c r="A147" s="5" t="s">
        <v>9</v>
      </c>
      <c r="B147" s="5" t="s">
        <v>10</v>
      </c>
      <c r="C147" s="5" t="s">
        <v>301</v>
      </c>
      <c r="D147" s="21" t="s">
        <v>302</v>
      </c>
      <c r="E147" s="5" t="s">
        <v>214</v>
      </c>
      <c r="F147" s="5" t="s">
        <v>40</v>
      </c>
      <c r="G147" s="5" t="s">
        <v>218</v>
      </c>
      <c r="H147" s="7">
        <v>136949.48000000001</v>
      </c>
      <c r="I147" s="22" t="s">
        <v>698</v>
      </c>
      <c r="J147" s="21" t="s">
        <v>14</v>
      </c>
      <c r="K147" s="20"/>
    </row>
    <row r="148" spans="1:11" ht="63.75">
      <c r="A148" s="5" t="s">
        <v>9</v>
      </c>
      <c r="B148" s="5" t="s">
        <v>10</v>
      </c>
      <c r="C148" s="5" t="s">
        <v>694</v>
      </c>
      <c r="D148" s="21" t="s">
        <v>695</v>
      </c>
      <c r="E148" s="5" t="s">
        <v>696</v>
      </c>
      <c r="F148" s="5" t="s">
        <v>61</v>
      </c>
      <c r="G148" s="5" t="s">
        <v>697</v>
      </c>
      <c r="H148" s="7">
        <v>0</v>
      </c>
      <c r="I148" s="22" t="s">
        <v>897</v>
      </c>
      <c r="J148" s="21" t="s">
        <v>14</v>
      </c>
      <c r="K148" s="20"/>
    </row>
    <row r="149" spans="1:11" ht="140.25">
      <c r="A149" s="5" t="s">
        <v>9</v>
      </c>
      <c r="B149" s="5" t="s">
        <v>10</v>
      </c>
      <c r="C149" s="5" t="s">
        <v>303</v>
      </c>
      <c r="D149" s="21" t="s">
        <v>134</v>
      </c>
      <c r="E149" s="5" t="s">
        <v>184</v>
      </c>
      <c r="F149" s="5" t="s">
        <v>25</v>
      </c>
      <c r="G149" s="5" t="s">
        <v>304</v>
      </c>
      <c r="H149" s="6">
        <v>144095</v>
      </c>
      <c r="I149" s="22" t="s">
        <v>787</v>
      </c>
      <c r="J149" s="21" t="s">
        <v>14</v>
      </c>
      <c r="K149" s="20"/>
    </row>
    <row r="150" spans="1:11" ht="102">
      <c r="A150" s="5" t="s">
        <v>9</v>
      </c>
      <c r="B150" s="5" t="s">
        <v>10</v>
      </c>
      <c r="C150" s="5" t="s">
        <v>305</v>
      </c>
      <c r="D150" s="21" t="s">
        <v>135</v>
      </c>
      <c r="E150" s="5" t="s">
        <v>184</v>
      </c>
      <c r="F150" s="5" t="s">
        <v>25</v>
      </c>
      <c r="G150" s="5" t="s">
        <v>183</v>
      </c>
      <c r="H150" s="6">
        <v>984.98</v>
      </c>
      <c r="I150" s="22" t="s">
        <v>306</v>
      </c>
      <c r="J150" s="21" t="s">
        <v>14</v>
      </c>
      <c r="K150" s="20"/>
    </row>
    <row r="151" spans="1:11" ht="76.5">
      <c r="A151" s="5" t="s">
        <v>9</v>
      </c>
      <c r="B151" s="5" t="s">
        <v>10</v>
      </c>
      <c r="C151" s="5" t="s">
        <v>307</v>
      </c>
      <c r="D151" s="21" t="s">
        <v>136</v>
      </c>
      <c r="E151" s="5" t="s">
        <v>184</v>
      </c>
      <c r="F151" s="5" t="s">
        <v>125</v>
      </c>
      <c r="G151" s="5" t="s">
        <v>183</v>
      </c>
      <c r="H151" s="6">
        <v>235146.25</v>
      </c>
      <c r="I151" s="22" t="s">
        <v>167</v>
      </c>
      <c r="J151" s="21" t="s">
        <v>14</v>
      </c>
      <c r="K151" s="20"/>
    </row>
    <row r="152" spans="1:11" ht="63.75">
      <c r="A152" s="5" t="s">
        <v>9</v>
      </c>
      <c r="B152" s="5" t="s">
        <v>10</v>
      </c>
      <c r="C152" s="5" t="s">
        <v>339</v>
      </c>
      <c r="D152" s="21" t="s">
        <v>137</v>
      </c>
      <c r="E152" s="5" t="s">
        <v>184</v>
      </c>
      <c r="F152" s="5" t="s">
        <v>28</v>
      </c>
      <c r="G152" s="5" t="s">
        <v>183</v>
      </c>
      <c r="H152" s="6">
        <v>41050.9</v>
      </c>
      <c r="I152" s="22" t="s">
        <v>898</v>
      </c>
      <c r="J152" s="21" t="s">
        <v>14</v>
      </c>
      <c r="K152" s="20"/>
    </row>
    <row r="153" spans="1:11" ht="38.25">
      <c r="A153" s="5" t="s">
        <v>9</v>
      </c>
      <c r="B153" s="5" t="s">
        <v>10</v>
      </c>
      <c r="C153" s="5" t="s">
        <v>309</v>
      </c>
      <c r="D153" s="21" t="s">
        <v>138</v>
      </c>
      <c r="E153" s="5" t="s">
        <v>184</v>
      </c>
      <c r="F153" s="5" t="s">
        <v>139</v>
      </c>
      <c r="G153" s="5" t="s">
        <v>183</v>
      </c>
      <c r="H153" s="6">
        <v>173111.78</v>
      </c>
      <c r="I153" s="22" t="s">
        <v>308</v>
      </c>
      <c r="J153" s="21" t="s">
        <v>14</v>
      </c>
      <c r="K153" s="20"/>
    </row>
    <row r="154" spans="1:11" ht="25.5">
      <c r="A154" s="5" t="s">
        <v>9</v>
      </c>
      <c r="B154" s="5" t="s">
        <v>10</v>
      </c>
      <c r="C154" s="5" t="s">
        <v>310</v>
      </c>
      <c r="D154" s="21" t="s">
        <v>141</v>
      </c>
      <c r="E154" s="5" t="s">
        <v>184</v>
      </c>
      <c r="F154" s="5" t="s">
        <v>162</v>
      </c>
      <c r="G154" s="5" t="s">
        <v>183</v>
      </c>
      <c r="H154" s="6">
        <v>1453.67</v>
      </c>
      <c r="I154" s="22" t="s">
        <v>17</v>
      </c>
      <c r="J154" s="21" t="s">
        <v>14</v>
      </c>
      <c r="K154" s="20"/>
    </row>
    <row r="155" spans="1:11" ht="25.5">
      <c r="A155" s="5" t="s">
        <v>9</v>
      </c>
      <c r="B155" s="5" t="s">
        <v>10</v>
      </c>
      <c r="C155" s="5" t="s">
        <v>311</v>
      </c>
      <c r="D155" s="21" t="s">
        <v>142</v>
      </c>
      <c r="E155" s="5" t="s">
        <v>184</v>
      </c>
      <c r="F155" s="5" t="s">
        <v>143</v>
      </c>
      <c r="G155" s="5" t="s">
        <v>183</v>
      </c>
      <c r="H155" s="6">
        <v>98486.13</v>
      </c>
      <c r="I155" s="22" t="s">
        <v>17</v>
      </c>
      <c r="J155" s="21" t="s">
        <v>14</v>
      </c>
      <c r="K155" s="20"/>
    </row>
    <row r="156" spans="1:11" ht="191.25">
      <c r="A156" s="5" t="s">
        <v>9</v>
      </c>
      <c r="B156" s="5" t="s">
        <v>10</v>
      </c>
      <c r="C156" s="5" t="s">
        <v>338</v>
      </c>
      <c r="D156" s="21" t="s">
        <v>144</v>
      </c>
      <c r="E156" s="5" t="s">
        <v>184</v>
      </c>
      <c r="F156" s="5" t="s">
        <v>55</v>
      </c>
      <c r="G156" s="5" t="s">
        <v>183</v>
      </c>
      <c r="H156" s="6">
        <v>63642.92</v>
      </c>
      <c r="I156" s="24" t="s">
        <v>1025</v>
      </c>
      <c r="J156" s="21" t="s">
        <v>14</v>
      </c>
      <c r="K156" s="20"/>
    </row>
    <row r="157" spans="1:11" ht="25.5">
      <c r="A157" s="5" t="s">
        <v>9</v>
      </c>
      <c r="B157" s="5" t="s">
        <v>10</v>
      </c>
      <c r="C157" s="5" t="s">
        <v>880</v>
      </c>
      <c r="D157" s="21" t="s">
        <v>882</v>
      </c>
      <c r="E157" s="28" t="s">
        <v>818</v>
      </c>
      <c r="F157" s="5" t="s">
        <v>881</v>
      </c>
      <c r="G157" s="5" t="s">
        <v>817</v>
      </c>
      <c r="H157" s="6">
        <v>0</v>
      </c>
      <c r="I157" s="22" t="s">
        <v>17</v>
      </c>
      <c r="J157" s="21" t="s">
        <v>14</v>
      </c>
      <c r="K157" s="20"/>
    </row>
    <row r="158" spans="1:11" ht="76.5">
      <c r="A158" s="5" t="s">
        <v>9</v>
      </c>
      <c r="B158" s="5" t="s">
        <v>10</v>
      </c>
      <c r="C158" s="5" t="s">
        <v>883</v>
      </c>
      <c r="D158" s="21" t="s">
        <v>884</v>
      </c>
      <c r="E158" s="28" t="s">
        <v>885</v>
      </c>
      <c r="F158" s="5" t="s">
        <v>40</v>
      </c>
      <c r="G158" s="5" t="s">
        <v>886</v>
      </c>
      <c r="H158" s="6">
        <v>53661.78</v>
      </c>
      <c r="I158" s="22" t="s">
        <v>698</v>
      </c>
      <c r="J158" s="21" t="s">
        <v>14</v>
      </c>
      <c r="K158" s="20"/>
    </row>
    <row r="159" spans="1:11" ht="25.5">
      <c r="A159" s="5" t="s">
        <v>9</v>
      </c>
      <c r="B159" s="5" t="s">
        <v>10</v>
      </c>
      <c r="C159" s="5" t="s">
        <v>312</v>
      </c>
      <c r="D159" s="21" t="s">
        <v>145</v>
      </c>
      <c r="E159" s="5" t="s">
        <v>184</v>
      </c>
      <c r="F159" s="5" t="s">
        <v>146</v>
      </c>
      <c r="G159" s="5" t="s">
        <v>183</v>
      </c>
      <c r="H159" s="6">
        <v>1032.3499999999999</v>
      </c>
      <c r="I159" s="22" t="s">
        <v>896</v>
      </c>
      <c r="J159" s="21" t="s">
        <v>14</v>
      </c>
      <c r="K159" s="20"/>
    </row>
    <row r="160" spans="1:11" ht="51">
      <c r="A160" s="5" t="s">
        <v>9</v>
      </c>
      <c r="B160" s="5" t="s">
        <v>10</v>
      </c>
      <c r="C160" s="5" t="s">
        <v>313</v>
      </c>
      <c r="D160" s="5" t="s">
        <v>147</v>
      </c>
      <c r="E160" s="5" t="s">
        <v>214</v>
      </c>
      <c r="F160" s="5" t="s">
        <v>148</v>
      </c>
      <c r="G160" s="5" t="s">
        <v>218</v>
      </c>
      <c r="H160" s="6">
        <v>161796.93</v>
      </c>
      <c r="I160" s="22" t="s">
        <v>314</v>
      </c>
      <c r="J160" s="21" t="s">
        <v>14</v>
      </c>
      <c r="K160" s="20"/>
    </row>
    <row r="161" spans="1:12" ht="165.75">
      <c r="A161" s="5" t="s">
        <v>9</v>
      </c>
      <c r="B161" s="5" t="s">
        <v>10</v>
      </c>
      <c r="C161" s="5" t="s">
        <v>340</v>
      </c>
      <c r="D161" s="5" t="s">
        <v>341</v>
      </c>
      <c r="E161" s="5" t="s">
        <v>220</v>
      </c>
      <c r="F161" s="5" t="s">
        <v>161</v>
      </c>
      <c r="G161" s="5" t="s">
        <v>221</v>
      </c>
      <c r="H161" s="11">
        <v>46906.23</v>
      </c>
      <c r="I161" s="22" t="s">
        <v>1026</v>
      </c>
      <c r="J161" s="21" t="s">
        <v>14</v>
      </c>
      <c r="K161" s="20"/>
    </row>
    <row r="162" spans="1:12" ht="25.5">
      <c r="A162" s="5" t="s">
        <v>9</v>
      </c>
      <c r="B162" s="5" t="s">
        <v>10</v>
      </c>
      <c r="C162" s="5" t="s">
        <v>202</v>
      </c>
      <c r="D162" s="5" t="s">
        <v>1066</v>
      </c>
      <c r="E162" s="5" t="s">
        <v>184</v>
      </c>
      <c r="F162" s="5" t="s">
        <v>13</v>
      </c>
      <c r="G162" s="5" t="s">
        <v>183</v>
      </c>
      <c r="H162" s="11">
        <v>36376.129999999997</v>
      </c>
      <c r="I162" s="22" t="s">
        <v>17</v>
      </c>
      <c r="J162" s="21" t="s">
        <v>14</v>
      </c>
      <c r="K162" s="20"/>
    </row>
    <row r="163" spans="1:12" ht="89.25">
      <c r="A163" s="5" t="s">
        <v>9</v>
      </c>
      <c r="B163" s="5" t="s">
        <v>10</v>
      </c>
      <c r="C163" s="5" t="s">
        <v>888</v>
      </c>
      <c r="D163" s="5" t="s">
        <v>887</v>
      </c>
      <c r="E163" s="5" t="s">
        <v>889</v>
      </c>
      <c r="F163" s="5" t="s">
        <v>36</v>
      </c>
      <c r="G163" s="5" t="s">
        <v>890</v>
      </c>
      <c r="H163" s="11">
        <v>17426.16</v>
      </c>
      <c r="I163" s="22" t="s">
        <v>891</v>
      </c>
      <c r="J163" s="21" t="s">
        <v>14</v>
      </c>
      <c r="K163" s="20"/>
    </row>
    <row r="164" spans="1:12" ht="114.75">
      <c r="A164" s="5" t="s">
        <v>9</v>
      </c>
      <c r="B164" s="5" t="s">
        <v>10</v>
      </c>
      <c r="C164" s="5" t="s">
        <v>359</v>
      </c>
      <c r="D164" s="21" t="s">
        <v>149</v>
      </c>
      <c r="E164" s="5" t="s">
        <v>184</v>
      </c>
      <c r="F164" s="5" t="s">
        <v>50</v>
      </c>
      <c r="G164" s="5" t="s">
        <v>183</v>
      </c>
      <c r="H164" s="6">
        <v>38932.400000000001</v>
      </c>
      <c r="I164" s="24" t="s">
        <v>1027</v>
      </c>
      <c r="J164" s="21" t="s">
        <v>14</v>
      </c>
      <c r="K164" s="20"/>
      <c r="L164" s="33"/>
    </row>
    <row r="165" spans="1:12" ht="63.75">
      <c r="A165" s="5" t="s">
        <v>9</v>
      </c>
      <c r="B165" s="5" t="s">
        <v>10</v>
      </c>
      <c r="C165" s="5" t="s">
        <v>342</v>
      </c>
      <c r="D165" s="21" t="s">
        <v>150</v>
      </c>
      <c r="E165" s="5" t="s">
        <v>184</v>
      </c>
      <c r="F165" s="5" t="s">
        <v>50</v>
      </c>
      <c r="G165" s="5" t="s">
        <v>183</v>
      </c>
      <c r="H165" s="6">
        <v>39808.33</v>
      </c>
      <c r="I165" s="24" t="s">
        <v>723</v>
      </c>
      <c r="J165" s="21" t="s">
        <v>14</v>
      </c>
      <c r="K165" s="20"/>
      <c r="L165" s="33"/>
    </row>
    <row r="166" spans="1:12" ht="38.25">
      <c r="A166" s="5" t="s">
        <v>9</v>
      </c>
      <c r="B166" s="5" t="s">
        <v>10</v>
      </c>
      <c r="C166" s="5" t="s">
        <v>315</v>
      </c>
      <c r="D166" s="21" t="s">
        <v>151</v>
      </c>
      <c r="E166" s="5" t="s">
        <v>184</v>
      </c>
      <c r="F166" s="5" t="s">
        <v>152</v>
      </c>
      <c r="G166" s="5" t="s">
        <v>183</v>
      </c>
      <c r="H166" s="6">
        <v>437401.99</v>
      </c>
      <c r="I166" s="24" t="s">
        <v>899</v>
      </c>
      <c r="J166" s="21" t="s">
        <v>14</v>
      </c>
      <c r="K166" s="20"/>
    </row>
    <row r="167" spans="1:12" ht="51">
      <c r="A167" s="5" t="s">
        <v>9</v>
      </c>
      <c r="B167" s="5" t="s">
        <v>10</v>
      </c>
      <c r="C167" s="27" t="s">
        <v>316</v>
      </c>
      <c r="D167" s="21" t="s">
        <v>153</v>
      </c>
      <c r="E167" s="5" t="s">
        <v>200</v>
      </c>
      <c r="F167" s="5" t="s">
        <v>19</v>
      </c>
      <c r="G167" s="5" t="s">
        <v>201</v>
      </c>
      <c r="H167" s="6">
        <v>193888.01</v>
      </c>
      <c r="I167" s="22" t="s">
        <v>900</v>
      </c>
      <c r="J167" s="21" t="s">
        <v>14</v>
      </c>
      <c r="K167" s="20"/>
    </row>
    <row r="168" spans="1:12" ht="127.5">
      <c r="A168" s="5" t="s">
        <v>9</v>
      </c>
      <c r="B168" s="5" t="s">
        <v>10</v>
      </c>
      <c r="C168" s="5" t="s">
        <v>684</v>
      </c>
      <c r="D168" s="21" t="s">
        <v>685</v>
      </c>
      <c r="E168" s="5" t="s">
        <v>675</v>
      </c>
      <c r="F168" s="5" t="s">
        <v>52</v>
      </c>
      <c r="G168" s="5" t="s">
        <v>676</v>
      </c>
      <c r="H168" s="6">
        <v>8200.36</v>
      </c>
      <c r="I168" s="22" t="s">
        <v>434</v>
      </c>
      <c r="J168" s="21" t="s">
        <v>14</v>
      </c>
      <c r="K168" s="20"/>
    </row>
    <row r="169" spans="1:12" ht="229.5">
      <c r="A169" s="5" t="s">
        <v>9</v>
      </c>
      <c r="B169" s="5" t="s">
        <v>10</v>
      </c>
      <c r="C169" s="27" t="s">
        <v>703</v>
      </c>
      <c r="D169" s="21" t="s">
        <v>318</v>
      </c>
      <c r="E169" s="5" t="s">
        <v>621</v>
      </c>
      <c r="F169" s="5" t="s">
        <v>16</v>
      </c>
      <c r="G169" s="5" t="s">
        <v>622</v>
      </c>
      <c r="H169" s="8">
        <v>136529.85</v>
      </c>
      <c r="I169" s="22" t="s">
        <v>901</v>
      </c>
      <c r="J169" s="21" t="s">
        <v>14</v>
      </c>
      <c r="K169" s="20"/>
    </row>
    <row r="170" spans="1:12" ht="153">
      <c r="A170" s="5" t="s">
        <v>9</v>
      </c>
      <c r="B170" s="5" t="s">
        <v>10</v>
      </c>
      <c r="C170" s="5" t="s">
        <v>317</v>
      </c>
      <c r="D170" s="21" t="s">
        <v>154</v>
      </c>
      <c r="E170" s="5" t="s">
        <v>184</v>
      </c>
      <c r="F170" s="5" t="s">
        <v>16</v>
      </c>
      <c r="G170" s="5" t="s">
        <v>183</v>
      </c>
      <c r="H170" s="6">
        <v>317952.67</v>
      </c>
      <c r="I170" s="22" t="s">
        <v>792</v>
      </c>
      <c r="J170" s="21" t="s">
        <v>14</v>
      </c>
      <c r="K170" s="20"/>
    </row>
    <row r="171" spans="1:12" ht="127.5">
      <c r="A171" s="5" t="s">
        <v>9</v>
      </c>
      <c r="B171" s="5" t="s">
        <v>10</v>
      </c>
      <c r="C171" s="5" t="s">
        <v>904</v>
      </c>
      <c r="D171" s="21" t="s">
        <v>905</v>
      </c>
      <c r="E171" s="5" t="s">
        <v>813</v>
      </c>
      <c r="F171" s="5" t="s">
        <v>25</v>
      </c>
      <c r="G171" s="5" t="s">
        <v>814</v>
      </c>
      <c r="H171" s="6">
        <v>0</v>
      </c>
      <c r="I171" s="22" t="s">
        <v>848</v>
      </c>
      <c r="J171" s="21" t="s">
        <v>14</v>
      </c>
      <c r="K171" s="20"/>
    </row>
    <row r="172" spans="1:12" ht="63.75">
      <c r="A172" s="5" t="s">
        <v>9</v>
      </c>
      <c r="B172" s="5" t="s">
        <v>10</v>
      </c>
      <c r="C172" s="5" t="s">
        <v>319</v>
      </c>
      <c r="D172" s="21" t="s">
        <v>155</v>
      </c>
      <c r="E172" s="5" t="s">
        <v>184</v>
      </c>
      <c r="F172" s="5" t="s">
        <v>156</v>
      </c>
      <c r="G172" s="5" t="s">
        <v>183</v>
      </c>
      <c r="H172" s="6">
        <v>355313.96</v>
      </c>
      <c r="I172" s="24" t="s">
        <v>902</v>
      </c>
      <c r="J172" s="21" t="s">
        <v>14</v>
      </c>
      <c r="K172" s="31"/>
    </row>
    <row r="173" spans="1:12" ht="229.5">
      <c r="A173" s="5" t="s">
        <v>9</v>
      </c>
      <c r="B173" s="5" t="s">
        <v>10</v>
      </c>
      <c r="C173" s="5" t="s">
        <v>320</v>
      </c>
      <c r="D173" s="21" t="s">
        <v>157</v>
      </c>
      <c r="E173" s="5" t="s">
        <v>184</v>
      </c>
      <c r="F173" s="5" t="s">
        <v>179</v>
      </c>
      <c r="G173" s="5" t="s">
        <v>183</v>
      </c>
      <c r="H173" s="6">
        <v>1179822.43</v>
      </c>
      <c r="I173" s="22" t="s">
        <v>903</v>
      </c>
      <c r="J173" s="21" t="s">
        <v>14</v>
      </c>
      <c r="K173" s="31"/>
    </row>
    <row r="174" spans="1:12" ht="89.25">
      <c r="A174" s="5" t="s">
        <v>9</v>
      </c>
      <c r="B174" s="5" t="s">
        <v>10</v>
      </c>
      <c r="C174" s="5" t="s">
        <v>619</v>
      </c>
      <c r="D174" s="21" t="s">
        <v>616</v>
      </c>
      <c r="E174" s="5" t="s">
        <v>184</v>
      </c>
      <c r="F174" s="5" t="s">
        <v>65</v>
      </c>
      <c r="G174" s="5" t="s">
        <v>183</v>
      </c>
      <c r="H174" s="6">
        <v>143582.07999999999</v>
      </c>
      <c r="I174" s="24" t="s">
        <v>936</v>
      </c>
      <c r="J174" s="21" t="s">
        <v>14</v>
      </c>
      <c r="K174" s="31"/>
    </row>
    <row r="175" spans="1:12" ht="229.5">
      <c r="A175" s="5" t="s">
        <v>9</v>
      </c>
      <c r="B175" s="5" t="s">
        <v>10</v>
      </c>
      <c r="C175" s="5" t="s">
        <v>321</v>
      </c>
      <c r="D175" s="21" t="s">
        <v>158</v>
      </c>
      <c r="E175" s="5" t="s">
        <v>184</v>
      </c>
      <c r="F175" s="5" t="s">
        <v>159</v>
      </c>
      <c r="G175" s="5" t="s">
        <v>183</v>
      </c>
      <c r="H175" s="6">
        <v>103713.61</v>
      </c>
      <c r="I175" s="22" t="s">
        <v>999</v>
      </c>
      <c r="J175" s="21" t="s">
        <v>14</v>
      </c>
      <c r="K175" s="31"/>
    </row>
    <row r="176" spans="1:12" ht="127.5">
      <c r="A176" s="5" t="s">
        <v>9</v>
      </c>
      <c r="B176" s="5" t="s">
        <v>10</v>
      </c>
      <c r="C176" s="5" t="s">
        <v>906</v>
      </c>
      <c r="D176" s="21" t="s">
        <v>907</v>
      </c>
      <c r="E176" s="5" t="s">
        <v>806</v>
      </c>
      <c r="F176" s="5" t="s">
        <v>161</v>
      </c>
      <c r="G176" s="5" t="s">
        <v>807</v>
      </c>
      <c r="H176" s="15">
        <v>35490</v>
      </c>
      <c r="I176" s="22" t="s">
        <v>910</v>
      </c>
      <c r="J176" s="21" t="s">
        <v>14</v>
      </c>
      <c r="K176" s="31"/>
    </row>
    <row r="177" spans="1:11" ht="25.5">
      <c r="A177" s="5" t="s">
        <v>9</v>
      </c>
      <c r="B177" s="5" t="s">
        <v>10</v>
      </c>
      <c r="C177" s="5" t="s">
        <v>908</v>
      </c>
      <c r="D177" s="21" t="s">
        <v>909</v>
      </c>
      <c r="E177" s="5" t="s">
        <v>813</v>
      </c>
      <c r="F177" s="5" t="s">
        <v>911</v>
      </c>
      <c r="G177" s="5" t="s">
        <v>814</v>
      </c>
      <c r="H177" s="6">
        <v>0</v>
      </c>
      <c r="I177" s="22" t="s">
        <v>17</v>
      </c>
      <c r="J177" s="21" t="s">
        <v>14</v>
      </c>
      <c r="K177" s="31"/>
    </row>
    <row r="178" spans="1:11" ht="140.25">
      <c r="A178" s="5" t="s">
        <v>9</v>
      </c>
      <c r="B178" s="5" t="s">
        <v>10</v>
      </c>
      <c r="C178" s="5" t="s">
        <v>686</v>
      </c>
      <c r="D178" s="21" t="s">
        <v>180</v>
      </c>
      <c r="E178" s="28" t="s">
        <v>621</v>
      </c>
      <c r="F178" s="5" t="s">
        <v>86</v>
      </c>
      <c r="G178" s="5" t="s">
        <v>622</v>
      </c>
      <c r="H178" s="6">
        <v>26699.66</v>
      </c>
      <c r="I178" s="24" t="s">
        <v>1058</v>
      </c>
      <c r="J178" s="21" t="s">
        <v>14</v>
      </c>
      <c r="K178" s="31"/>
    </row>
    <row r="179" spans="1:11" ht="102">
      <c r="A179" s="5" t="s">
        <v>9</v>
      </c>
      <c r="B179" s="5" t="s">
        <v>10</v>
      </c>
      <c r="C179" s="5" t="s">
        <v>913</v>
      </c>
      <c r="D179" s="21" t="s">
        <v>912</v>
      </c>
      <c r="E179" s="28" t="s">
        <v>796</v>
      </c>
      <c r="F179" s="5" t="s">
        <v>25</v>
      </c>
      <c r="G179" s="5" t="s">
        <v>832</v>
      </c>
      <c r="H179" s="14">
        <v>118452.58</v>
      </c>
      <c r="I179" s="22" t="s">
        <v>306</v>
      </c>
      <c r="J179" s="21" t="s">
        <v>14</v>
      </c>
      <c r="K179" s="31"/>
    </row>
    <row r="180" spans="1:11" ht="89.25">
      <c r="A180" s="5" t="s">
        <v>9</v>
      </c>
      <c r="B180" s="5" t="s">
        <v>10</v>
      </c>
      <c r="C180" s="5" t="s">
        <v>323</v>
      </c>
      <c r="D180" s="21" t="s">
        <v>324</v>
      </c>
      <c r="E180" s="28" t="s">
        <v>184</v>
      </c>
      <c r="F180" s="5" t="s">
        <v>13</v>
      </c>
      <c r="G180" s="5" t="s">
        <v>183</v>
      </c>
      <c r="H180" s="7">
        <v>76468.5</v>
      </c>
      <c r="I180" s="22" t="s">
        <v>325</v>
      </c>
      <c r="J180" s="21" t="s">
        <v>14</v>
      </c>
      <c r="K180" s="31"/>
    </row>
    <row r="181" spans="1:11" ht="140.25">
      <c r="A181" s="5" t="s">
        <v>9</v>
      </c>
      <c r="B181" s="5" t="s">
        <v>10</v>
      </c>
      <c r="C181" s="5" t="s">
        <v>322</v>
      </c>
      <c r="D181" s="21" t="s">
        <v>160</v>
      </c>
      <c r="E181" s="5" t="s">
        <v>184</v>
      </c>
      <c r="F181" s="5" t="s">
        <v>25</v>
      </c>
      <c r="G181" s="5" t="s">
        <v>183</v>
      </c>
      <c r="H181" s="6">
        <v>156583.57999999999</v>
      </c>
      <c r="I181" s="24" t="s">
        <v>688</v>
      </c>
      <c r="J181" s="21" t="s">
        <v>14</v>
      </c>
      <c r="K181" s="31"/>
    </row>
    <row r="182" spans="1:11" ht="51">
      <c r="A182" s="5" t="s">
        <v>9</v>
      </c>
      <c r="B182" s="5" t="s">
        <v>10</v>
      </c>
      <c r="C182" s="5" t="s">
        <v>361</v>
      </c>
      <c r="D182" s="21" t="s">
        <v>362</v>
      </c>
      <c r="E182" s="5" t="s">
        <v>220</v>
      </c>
      <c r="F182" s="5" t="s">
        <v>363</v>
      </c>
      <c r="G182" s="5" t="s">
        <v>221</v>
      </c>
      <c r="H182" s="7">
        <v>14176.05</v>
      </c>
      <c r="I182" s="24" t="s">
        <v>937</v>
      </c>
      <c r="J182" s="21" t="s">
        <v>14</v>
      </c>
      <c r="K182" s="31"/>
    </row>
    <row r="183" spans="1:11" ht="25.5">
      <c r="A183" s="5" t="s">
        <v>9</v>
      </c>
      <c r="B183" s="5" t="s">
        <v>10</v>
      </c>
      <c r="C183" s="5" t="s">
        <v>914</v>
      </c>
      <c r="D183" s="21" t="s">
        <v>915</v>
      </c>
      <c r="E183" s="5" t="s">
        <v>806</v>
      </c>
      <c r="F183" s="5" t="s">
        <v>103</v>
      </c>
      <c r="G183" s="5" t="s">
        <v>807</v>
      </c>
      <c r="H183" s="7">
        <v>4826.6000000000004</v>
      </c>
      <c r="I183" s="22" t="s">
        <v>17</v>
      </c>
      <c r="J183" s="21" t="s">
        <v>14</v>
      </c>
      <c r="K183" s="31"/>
    </row>
    <row r="184" spans="1:11" ht="140.25">
      <c r="A184" s="5" t="s">
        <v>9</v>
      </c>
      <c r="B184" s="5" t="s">
        <v>10</v>
      </c>
      <c r="C184" s="5" t="s">
        <v>365</v>
      </c>
      <c r="D184" s="21" t="s">
        <v>364</v>
      </c>
      <c r="E184" s="5" t="s">
        <v>184</v>
      </c>
      <c r="F184" s="5" t="s">
        <v>25</v>
      </c>
      <c r="G184" s="5" t="s">
        <v>183</v>
      </c>
      <c r="H184" s="6">
        <v>337392.58</v>
      </c>
      <c r="I184" s="24" t="s">
        <v>712</v>
      </c>
      <c r="J184" s="21" t="s">
        <v>14</v>
      </c>
      <c r="K184" s="34"/>
    </row>
    <row r="185" spans="1:11" ht="63.75">
      <c r="A185" s="5" t="s">
        <v>9</v>
      </c>
      <c r="B185" s="5" t="s">
        <v>10</v>
      </c>
      <c r="C185" s="5" t="s">
        <v>689</v>
      </c>
      <c r="D185" s="21" t="s">
        <v>690</v>
      </c>
      <c r="E185" s="5" t="s">
        <v>655</v>
      </c>
      <c r="F185" s="5" t="s">
        <v>394</v>
      </c>
      <c r="G185" s="5" t="s">
        <v>656</v>
      </c>
      <c r="H185" s="6">
        <v>0</v>
      </c>
      <c r="I185" s="24" t="s">
        <v>691</v>
      </c>
      <c r="J185" s="21" t="s">
        <v>14</v>
      </c>
      <c r="K185" s="34"/>
    </row>
    <row r="186" spans="1:11" ht="127.5">
      <c r="A186" s="5" t="s">
        <v>9</v>
      </c>
      <c r="B186" s="5" t="s">
        <v>10</v>
      </c>
      <c r="C186" s="5" t="s">
        <v>772</v>
      </c>
      <c r="D186" s="21" t="s">
        <v>773</v>
      </c>
      <c r="E186" s="5" t="s">
        <v>621</v>
      </c>
      <c r="F186" s="5" t="s">
        <v>52</v>
      </c>
      <c r="G186" s="5" t="s">
        <v>622</v>
      </c>
      <c r="H186" s="6">
        <v>0</v>
      </c>
      <c r="I186" s="24" t="s">
        <v>434</v>
      </c>
      <c r="J186" s="21" t="s">
        <v>14</v>
      </c>
      <c r="K186" s="34"/>
    </row>
    <row r="187" spans="1:11" ht="63.75">
      <c r="A187" s="5" t="s">
        <v>9</v>
      </c>
      <c r="B187" s="5" t="s">
        <v>10</v>
      </c>
      <c r="C187" s="5" t="s">
        <v>916</v>
      </c>
      <c r="D187" s="21" t="s">
        <v>917</v>
      </c>
      <c r="E187" s="5" t="s">
        <v>885</v>
      </c>
      <c r="F187" s="5" t="s">
        <v>881</v>
      </c>
      <c r="G187" s="5" t="s">
        <v>886</v>
      </c>
      <c r="H187" s="6">
        <v>21126.400000000001</v>
      </c>
      <c r="I187" s="24" t="s">
        <v>918</v>
      </c>
      <c r="J187" s="21" t="s">
        <v>14</v>
      </c>
      <c r="K187" s="34"/>
    </row>
    <row r="188" spans="1:11" ht="102">
      <c r="A188" s="5" t="s">
        <v>9</v>
      </c>
      <c r="B188" s="5" t="s">
        <v>10</v>
      </c>
      <c r="C188" s="5" t="s">
        <v>692</v>
      </c>
      <c r="D188" s="21" t="s">
        <v>693</v>
      </c>
      <c r="E188" s="5" t="s">
        <v>621</v>
      </c>
      <c r="F188" s="5" t="s">
        <v>25</v>
      </c>
      <c r="G188" s="5" t="s">
        <v>622</v>
      </c>
      <c r="H188" s="6">
        <v>68212.460000000006</v>
      </c>
      <c r="I188" s="24" t="s">
        <v>938</v>
      </c>
      <c r="J188" s="21" t="s">
        <v>14</v>
      </c>
      <c r="K188" s="34"/>
    </row>
    <row r="189" spans="1:11" ht="25.5">
      <c r="A189" s="5" t="s">
        <v>9</v>
      </c>
      <c r="B189" s="5" t="s">
        <v>10</v>
      </c>
      <c r="C189" s="5" t="s">
        <v>715</v>
      </c>
      <c r="D189" s="21" t="s">
        <v>716</v>
      </c>
      <c r="E189" s="5" t="s">
        <v>675</v>
      </c>
      <c r="F189" s="5" t="s">
        <v>396</v>
      </c>
      <c r="G189" s="5" t="s">
        <v>676</v>
      </c>
      <c r="H189" s="6">
        <v>163</v>
      </c>
      <c r="I189" s="22" t="s">
        <v>17</v>
      </c>
      <c r="J189" s="21" t="s">
        <v>14</v>
      </c>
      <c r="K189" s="34"/>
    </row>
    <row r="190" spans="1:11" ht="38.25">
      <c r="A190" s="5" t="s">
        <v>9</v>
      </c>
      <c r="B190" s="5" t="s">
        <v>31</v>
      </c>
      <c r="C190" s="5" t="s">
        <v>1063</v>
      </c>
      <c r="D190" s="21" t="s">
        <v>1064</v>
      </c>
      <c r="E190" s="5" t="s">
        <v>843</v>
      </c>
      <c r="F190" s="5" t="s">
        <v>106</v>
      </c>
      <c r="G190" s="5" t="s">
        <v>844</v>
      </c>
      <c r="H190" s="6">
        <v>67329.06</v>
      </c>
      <c r="I190" s="22" t="s">
        <v>893</v>
      </c>
      <c r="J190" s="21" t="s">
        <v>14</v>
      </c>
      <c r="K190" s="34"/>
    </row>
    <row r="191" spans="1:11" ht="140.25">
      <c r="A191" s="5" t="s">
        <v>9</v>
      </c>
      <c r="B191" s="5" t="s">
        <v>10</v>
      </c>
      <c r="C191" s="5" t="s">
        <v>367</v>
      </c>
      <c r="D191" s="21" t="s">
        <v>366</v>
      </c>
      <c r="E191" s="5" t="s">
        <v>184</v>
      </c>
      <c r="F191" s="5" t="s">
        <v>25</v>
      </c>
      <c r="G191" s="5" t="s">
        <v>183</v>
      </c>
      <c r="H191" s="6">
        <v>12140</v>
      </c>
      <c r="I191" s="24" t="s">
        <v>712</v>
      </c>
      <c r="J191" s="21" t="s">
        <v>14</v>
      </c>
      <c r="K191" s="34"/>
    </row>
    <row r="192" spans="1:11" ht="25.5">
      <c r="A192" s="5" t="s">
        <v>9</v>
      </c>
      <c r="B192" s="5" t="s">
        <v>10</v>
      </c>
      <c r="C192" s="5" t="s">
        <v>713</v>
      </c>
      <c r="D192" s="21" t="s">
        <v>714</v>
      </c>
      <c r="E192" s="5" t="s">
        <v>670</v>
      </c>
      <c r="F192" s="5" t="s">
        <v>517</v>
      </c>
      <c r="G192" s="5" t="s">
        <v>671</v>
      </c>
      <c r="H192" s="6">
        <v>38805.620000000003</v>
      </c>
      <c r="I192" s="22" t="s">
        <v>17</v>
      </c>
      <c r="J192" s="21" t="s">
        <v>14</v>
      </c>
      <c r="K192" s="34"/>
    </row>
    <row r="193" spans="1:11" ht="76.5">
      <c r="A193" s="5" t="s">
        <v>9</v>
      </c>
      <c r="B193" s="5" t="s">
        <v>10</v>
      </c>
      <c r="C193" s="5" t="s">
        <v>774</v>
      </c>
      <c r="D193" s="21" t="s">
        <v>368</v>
      </c>
      <c r="E193" s="5" t="s">
        <v>621</v>
      </c>
      <c r="F193" s="5" t="s">
        <v>61</v>
      </c>
      <c r="G193" s="5" t="s">
        <v>622</v>
      </c>
      <c r="H193" s="14">
        <v>15353.87</v>
      </c>
      <c r="I193" s="24" t="s">
        <v>939</v>
      </c>
      <c r="J193" s="21" t="s">
        <v>14</v>
      </c>
      <c r="K193" s="34"/>
    </row>
    <row r="194" spans="1:11" ht="153">
      <c r="A194" s="5" t="s">
        <v>9</v>
      </c>
      <c r="B194" s="5" t="s">
        <v>10</v>
      </c>
      <c r="C194" s="5" t="s">
        <v>370</v>
      </c>
      <c r="D194" s="21" t="s">
        <v>369</v>
      </c>
      <c r="E194" s="5" t="s">
        <v>184</v>
      </c>
      <c r="F194" s="5" t="s">
        <v>16</v>
      </c>
      <c r="G194" s="5" t="s">
        <v>183</v>
      </c>
      <c r="H194" s="6">
        <v>295027.86</v>
      </c>
      <c r="I194" s="22" t="s">
        <v>940</v>
      </c>
      <c r="J194" s="21" t="s">
        <v>14</v>
      </c>
      <c r="K194" s="34"/>
    </row>
    <row r="195" spans="1:11" ht="102">
      <c r="A195" s="5" t="s">
        <v>9</v>
      </c>
      <c r="B195" s="5" t="s">
        <v>10</v>
      </c>
      <c r="C195" s="5" t="s">
        <v>919</v>
      </c>
      <c r="D195" s="21" t="s">
        <v>920</v>
      </c>
      <c r="E195" s="5" t="s">
        <v>796</v>
      </c>
      <c r="F195" s="5" t="s">
        <v>36</v>
      </c>
      <c r="G195" s="5" t="s">
        <v>832</v>
      </c>
      <c r="H195" s="15">
        <v>118209.09</v>
      </c>
      <c r="I195" s="22" t="s">
        <v>921</v>
      </c>
      <c r="J195" s="21" t="s">
        <v>14</v>
      </c>
      <c r="K195" s="34"/>
    </row>
    <row r="196" spans="1:11" ht="114.75">
      <c r="A196" s="5" t="s">
        <v>9</v>
      </c>
      <c r="B196" s="5" t="s">
        <v>10</v>
      </c>
      <c r="C196" s="5" t="s">
        <v>775</v>
      </c>
      <c r="D196" s="21" t="s">
        <v>371</v>
      </c>
      <c r="E196" s="5" t="s">
        <v>621</v>
      </c>
      <c r="F196" s="5" t="s">
        <v>86</v>
      </c>
      <c r="G196" s="5" t="s">
        <v>622</v>
      </c>
      <c r="H196" s="6">
        <v>330883.48</v>
      </c>
      <c r="I196" s="22" t="s">
        <v>1059</v>
      </c>
      <c r="J196" s="21" t="s">
        <v>14</v>
      </c>
      <c r="K196" s="34"/>
    </row>
    <row r="197" spans="1:11" ht="63.75">
      <c r="A197" s="5" t="s">
        <v>9</v>
      </c>
      <c r="B197" s="5" t="s">
        <v>10</v>
      </c>
      <c r="C197" s="5" t="s">
        <v>374</v>
      </c>
      <c r="D197" s="21" t="s">
        <v>372</v>
      </c>
      <c r="E197" s="5" t="s">
        <v>184</v>
      </c>
      <c r="F197" s="5" t="s">
        <v>373</v>
      </c>
      <c r="G197" s="5" t="s">
        <v>183</v>
      </c>
      <c r="H197" s="6">
        <v>36649.54</v>
      </c>
      <c r="I197" s="24" t="s">
        <v>1028</v>
      </c>
      <c r="J197" s="21" t="s">
        <v>14</v>
      </c>
      <c r="K197" s="34"/>
    </row>
    <row r="198" spans="1:11" ht="25.5">
      <c r="A198" s="5" t="s">
        <v>9</v>
      </c>
      <c r="B198" s="5" t="s">
        <v>10</v>
      </c>
      <c r="C198" s="5" t="s">
        <v>922</v>
      </c>
      <c r="D198" s="21" t="s">
        <v>923</v>
      </c>
      <c r="E198" s="5" t="s">
        <v>843</v>
      </c>
      <c r="F198" s="5" t="s">
        <v>146</v>
      </c>
      <c r="G198" s="5" t="s">
        <v>844</v>
      </c>
      <c r="H198" s="6">
        <v>9273.31</v>
      </c>
      <c r="I198" s="24" t="s">
        <v>924</v>
      </c>
      <c r="J198" s="21" t="s">
        <v>14</v>
      </c>
      <c r="K198" s="34"/>
    </row>
    <row r="199" spans="1:11" ht="114.75">
      <c r="A199" s="5" t="s">
        <v>9</v>
      </c>
      <c r="B199" s="5" t="s">
        <v>10</v>
      </c>
      <c r="C199" s="5" t="s">
        <v>376</v>
      </c>
      <c r="D199" s="21" t="s">
        <v>375</v>
      </c>
      <c r="E199" s="5" t="s">
        <v>184</v>
      </c>
      <c r="F199" s="5" t="s">
        <v>377</v>
      </c>
      <c r="G199" s="5" t="s">
        <v>183</v>
      </c>
      <c r="H199" s="6">
        <v>189750.21</v>
      </c>
      <c r="I199" s="22" t="s">
        <v>1029</v>
      </c>
      <c r="J199" s="21" t="s">
        <v>14</v>
      </c>
      <c r="K199" s="34"/>
    </row>
    <row r="200" spans="1:11" ht="242.25">
      <c r="A200" s="5" t="s">
        <v>9</v>
      </c>
      <c r="B200" s="5" t="s">
        <v>10</v>
      </c>
      <c r="C200" s="5" t="s">
        <v>717</v>
      </c>
      <c r="D200" s="21" t="s">
        <v>378</v>
      </c>
      <c r="E200" s="5" t="s">
        <v>621</v>
      </c>
      <c r="F200" s="5" t="s">
        <v>161</v>
      </c>
      <c r="G200" s="5" t="s">
        <v>622</v>
      </c>
      <c r="H200" s="8">
        <v>630514.34</v>
      </c>
      <c r="I200" s="24" t="s">
        <v>1030</v>
      </c>
      <c r="J200" s="21" t="s">
        <v>14</v>
      </c>
      <c r="K200" s="34"/>
    </row>
    <row r="201" spans="1:11" ht="51">
      <c r="A201" s="5" t="s">
        <v>9</v>
      </c>
      <c r="B201" s="5" t="s">
        <v>786</v>
      </c>
      <c r="C201" s="5" t="s">
        <v>718</v>
      </c>
      <c r="D201" s="21" t="s">
        <v>719</v>
      </c>
      <c r="E201" s="5" t="s">
        <v>720</v>
      </c>
      <c r="F201" s="5" t="s">
        <v>495</v>
      </c>
      <c r="G201" s="5" t="s">
        <v>721</v>
      </c>
      <c r="H201" s="7">
        <v>192000</v>
      </c>
      <c r="I201" s="24" t="s">
        <v>1031</v>
      </c>
      <c r="J201" s="21" t="s">
        <v>14</v>
      </c>
      <c r="K201" s="34"/>
    </row>
    <row r="202" spans="1:11" ht="165.75">
      <c r="A202" s="5" t="s">
        <v>9</v>
      </c>
      <c r="B202" s="5" t="s">
        <v>10</v>
      </c>
      <c r="C202" s="5" t="s">
        <v>776</v>
      </c>
      <c r="D202" s="21" t="s">
        <v>379</v>
      </c>
      <c r="E202" s="5" t="s">
        <v>184</v>
      </c>
      <c r="F202" s="5" t="s">
        <v>79</v>
      </c>
      <c r="G202" s="5" t="s">
        <v>183</v>
      </c>
      <c r="H202" s="6">
        <v>342288.21</v>
      </c>
      <c r="I202" s="22" t="s">
        <v>1032</v>
      </c>
      <c r="J202" s="21" t="s">
        <v>14</v>
      </c>
      <c r="K202" s="34"/>
    </row>
    <row r="203" spans="1:11" ht="140.25">
      <c r="A203" s="5" t="s">
        <v>9</v>
      </c>
      <c r="B203" s="5" t="s">
        <v>10</v>
      </c>
      <c r="C203" s="5" t="s">
        <v>381</v>
      </c>
      <c r="D203" s="21" t="s">
        <v>380</v>
      </c>
      <c r="E203" s="5" t="s">
        <v>184</v>
      </c>
      <c r="F203" s="5" t="s">
        <v>25</v>
      </c>
      <c r="G203" s="5" t="s">
        <v>183</v>
      </c>
      <c r="H203" s="6">
        <v>3457.5</v>
      </c>
      <c r="I203" s="24" t="s">
        <v>688</v>
      </c>
      <c r="J203" s="21" t="s">
        <v>14</v>
      </c>
      <c r="K203" s="34"/>
    </row>
    <row r="204" spans="1:11" ht="216.75">
      <c r="A204" s="5" t="s">
        <v>9</v>
      </c>
      <c r="B204" s="5" t="s">
        <v>10</v>
      </c>
      <c r="C204" s="5" t="s">
        <v>383</v>
      </c>
      <c r="D204" s="21" t="s">
        <v>382</v>
      </c>
      <c r="E204" s="5" t="s">
        <v>184</v>
      </c>
      <c r="F204" s="5" t="s">
        <v>25</v>
      </c>
      <c r="G204" s="5" t="s">
        <v>183</v>
      </c>
      <c r="H204" s="6">
        <v>77273.05</v>
      </c>
      <c r="I204" s="22" t="s">
        <v>782</v>
      </c>
      <c r="J204" s="21" t="s">
        <v>14</v>
      </c>
      <c r="K204" s="34"/>
    </row>
    <row r="205" spans="1:11" ht="165.75">
      <c r="A205" s="5" t="s">
        <v>9</v>
      </c>
      <c r="B205" s="5" t="s">
        <v>10</v>
      </c>
      <c r="C205" s="5" t="s">
        <v>384</v>
      </c>
      <c r="D205" s="21" t="s">
        <v>385</v>
      </c>
      <c r="E205" s="5" t="s">
        <v>208</v>
      </c>
      <c r="F205" s="5" t="s">
        <v>386</v>
      </c>
      <c r="G205" s="5" t="s">
        <v>207</v>
      </c>
      <c r="H205" s="11">
        <v>0</v>
      </c>
      <c r="I205" s="22" t="s">
        <v>1033</v>
      </c>
      <c r="J205" s="21" t="s">
        <v>14</v>
      </c>
      <c r="K205" s="34"/>
    </row>
    <row r="206" spans="1:11" ht="63.75">
      <c r="A206" s="5" t="s">
        <v>9</v>
      </c>
      <c r="B206" s="5" t="s">
        <v>10</v>
      </c>
      <c r="C206" s="5" t="s">
        <v>387</v>
      </c>
      <c r="D206" s="21" t="s">
        <v>388</v>
      </c>
      <c r="E206" s="5" t="s">
        <v>220</v>
      </c>
      <c r="F206" s="5" t="s">
        <v>61</v>
      </c>
      <c r="G206" s="5" t="s">
        <v>221</v>
      </c>
      <c r="H206" s="11">
        <v>255</v>
      </c>
      <c r="I206" s="24" t="s">
        <v>1034</v>
      </c>
      <c r="J206" s="21" t="s">
        <v>14</v>
      </c>
      <c r="K206" s="34"/>
    </row>
    <row r="207" spans="1:11" ht="153">
      <c r="A207" s="5" t="s">
        <v>9</v>
      </c>
      <c r="B207" s="5" t="s">
        <v>10</v>
      </c>
      <c r="C207" s="5" t="s">
        <v>925</v>
      </c>
      <c r="D207" s="21" t="s">
        <v>926</v>
      </c>
      <c r="E207" s="5" t="s">
        <v>818</v>
      </c>
      <c r="F207" s="5" t="s">
        <v>71</v>
      </c>
      <c r="G207" s="5" t="s">
        <v>817</v>
      </c>
      <c r="H207" s="11">
        <v>0</v>
      </c>
      <c r="I207" s="22" t="s">
        <v>792</v>
      </c>
      <c r="J207" s="21" t="s">
        <v>14</v>
      </c>
      <c r="K207" s="34"/>
    </row>
    <row r="208" spans="1:11" ht="51">
      <c r="A208" s="12" t="s">
        <v>9</v>
      </c>
      <c r="B208" s="5" t="s">
        <v>10</v>
      </c>
      <c r="C208" s="5" t="s">
        <v>391</v>
      </c>
      <c r="D208" s="5" t="s">
        <v>389</v>
      </c>
      <c r="E208" s="5" t="s">
        <v>184</v>
      </c>
      <c r="F208" s="5" t="s">
        <v>390</v>
      </c>
      <c r="G208" s="5" t="s">
        <v>183</v>
      </c>
      <c r="H208" s="6">
        <v>203907</v>
      </c>
      <c r="I208" s="22" t="s">
        <v>722</v>
      </c>
      <c r="J208" s="21" t="s">
        <v>14</v>
      </c>
      <c r="K208" s="34"/>
    </row>
    <row r="209" spans="1:11" ht="114.75">
      <c r="A209" s="5" t="s">
        <v>9</v>
      </c>
      <c r="B209" s="5" t="s">
        <v>10</v>
      </c>
      <c r="C209" s="5" t="s">
        <v>393</v>
      </c>
      <c r="D209" s="21" t="s">
        <v>392</v>
      </c>
      <c r="E209" s="5" t="s">
        <v>224</v>
      </c>
      <c r="F209" s="5" t="s">
        <v>394</v>
      </c>
      <c r="G209" s="5" t="s">
        <v>395</v>
      </c>
      <c r="H209" s="6">
        <v>31201.08</v>
      </c>
      <c r="I209" s="22" t="s">
        <v>942</v>
      </c>
      <c r="J209" s="21" t="s">
        <v>14</v>
      </c>
      <c r="K209" s="34"/>
    </row>
    <row r="210" spans="1:11" ht="229.5">
      <c r="A210" s="12" t="s">
        <v>9</v>
      </c>
      <c r="B210" s="5" t="s">
        <v>10</v>
      </c>
      <c r="C210" s="5" t="s">
        <v>398</v>
      </c>
      <c r="D210" s="21" t="s">
        <v>397</v>
      </c>
      <c r="E210" s="5" t="s">
        <v>184</v>
      </c>
      <c r="F210" s="5" t="s">
        <v>159</v>
      </c>
      <c r="G210" s="5" t="s">
        <v>183</v>
      </c>
      <c r="H210" s="6">
        <v>24073.08</v>
      </c>
      <c r="I210" s="22" t="s">
        <v>999</v>
      </c>
      <c r="J210" s="21" t="s">
        <v>14</v>
      </c>
      <c r="K210" s="34"/>
    </row>
    <row r="211" spans="1:11" ht="229.5">
      <c r="A211" s="5" t="s">
        <v>9</v>
      </c>
      <c r="B211" s="5" t="s">
        <v>10</v>
      </c>
      <c r="C211" s="5" t="s">
        <v>931</v>
      </c>
      <c r="D211" s="21" t="s">
        <v>932</v>
      </c>
      <c r="E211" s="5" t="s">
        <v>843</v>
      </c>
      <c r="F211" s="5" t="s">
        <v>140</v>
      </c>
      <c r="G211" s="5" t="s">
        <v>844</v>
      </c>
      <c r="H211" s="6">
        <v>77070.720000000001</v>
      </c>
      <c r="I211" s="22" t="s">
        <v>1000</v>
      </c>
      <c r="J211" s="21" t="s">
        <v>14</v>
      </c>
      <c r="K211" s="34"/>
    </row>
    <row r="212" spans="1:11" ht="255">
      <c r="A212" s="5" t="s">
        <v>9</v>
      </c>
      <c r="B212" s="5" t="s">
        <v>10</v>
      </c>
      <c r="C212" s="5" t="s">
        <v>933</v>
      </c>
      <c r="D212" s="21" t="s">
        <v>934</v>
      </c>
      <c r="E212" s="5" t="s">
        <v>839</v>
      </c>
      <c r="F212" s="5" t="s">
        <v>406</v>
      </c>
      <c r="G212" s="5" t="s">
        <v>840</v>
      </c>
      <c r="H212" s="6">
        <v>269941.98</v>
      </c>
      <c r="I212" s="22" t="s">
        <v>935</v>
      </c>
      <c r="J212" s="21" t="s">
        <v>14</v>
      </c>
      <c r="K212" s="34"/>
    </row>
    <row r="213" spans="1:11" ht="25.5">
      <c r="A213" s="5" t="s">
        <v>9</v>
      </c>
      <c r="B213" s="5" t="s">
        <v>10</v>
      </c>
      <c r="C213" s="5" t="s">
        <v>943</v>
      </c>
      <c r="D213" s="21" t="s">
        <v>944</v>
      </c>
      <c r="E213" s="5" t="s">
        <v>843</v>
      </c>
      <c r="F213" s="5" t="s">
        <v>945</v>
      </c>
      <c r="G213" s="5" t="s">
        <v>844</v>
      </c>
      <c r="H213" s="6">
        <v>1308.51</v>
      </c>
      <c r="I213" s="22" t="s">
        <v>17</v>
      </c>
      <c r="J213" s="21" t="s">
        <v>14</v>
      </c>
      <c r="K213" s="34"/>
    </row>
    <row r="214" spans="1:11" ht="63.75">
      <c r="A214" s="5" t="s">
        <v>9</v>
      </c>
      <c r="B214" s="5" t="s">
        <v>10</v>
      </c>
      <c r="C214" s="5" t="s">
        <v>946</v>
      </c>
      <c r="D214" s="21" t="s">
        <v>947</v>
      </c>
      <c r="E214" s="5" t="s">
        <v>818</v>
      </c>
      <c r="F214" s="5" t="s">
        <v>61</v>
      </c>
      <c r="G214" s="5" t="s">
        <v>817</v>
      </c>
      <c r="H214" s="6">
        <v>0</v>
      </c>
      <c r="I214" s="24" t="s">
        <v>1034</v>
      </c>
      <c r="J214" s="21" t="s">
        <v>14</v>
      </c>
      <c r="K214" s="34"/>
    </row>
    <row r="215" spans="1:11" ht="102">
      <c r="A215" s="5" t="s">
        <v>9</v>
      </c>
      <c r="B215" s="5" t="s">
        <v>10</v>
      </c>
      <c r="C215" s="5" t="s">
        <v>400</v>
      </c>
      <c r="D215" s="21" t="s">
        <v>399</v>
      </c>
      <c r="E215" s="5" t="s">
        <v>184</v>
      </c>
      <c r="F215" s="5" t="s">
        <v>25</v>
      </c>
      <c r="G215" s="5" t="s">
        <v>183</v>
      </c>
      <c r="H215" s="6">
        <v>293679.35999999999</v>
      </c>
      <c r="I215" s="22" t="s">
        <v>657</v>
      </c>
      <c r="J215" s="21" t="s">
        <v>14</v>
      </c>
      <c r="K215" s="34"/>
    </row>
    <row r="216" spans="1:11" ht="63.75">
      <c r="A216" s="5" t="s">
        <v>9</v>
      </c>
      <c r="B216" s="5" t="s">
        <v>10</v>
      </c>
      <c r="C216" s="5" t="s">
        <v>401</v>
      </c>
      <c r="D216" s="21" t="s">
        <v>402</v>
      </c>
      <c r="E216" s="5" t="s">
        <v>184</v>
      </c>
      <c r="F216" s="5" t="s">
        <v>403</v>
      </c>
      <c r="G216" s="5" t="s">
        <v>183</v>
      </c>
      <c r="H216" s="7">
        <v>0</v>
      </c>
      <c r="I216" s="24" t="s">
        <v>941</v>
      </c>
      <c r="J216" s="21" t="s">
        <v>14</v>
      </c>
      <c r="K216" s="34"/>
    </row>
    <row r="217" spans="1:11" ht="127.5">
      <c r="A217" s="5" t="s">
        <v>9</v>
      </c>
      <c r="B217" s="27" t="s">
        <v>10</v>
      </c>
      <c r="C217" s="5" t="s">
        <v>783</v>
      </c>
      <c r="D217" s="21" t="s">
        <v>404</v>
      </c>
      <c r="E217" s="5" t="s">
        <v>621</v>
      </c>
      <c r="F217" s="5" t="s">
        <v>62</v>
      </c>
      <c r="G217" s="5" t="s">
        <v>622</v>
      </c>
      <c r="H217" s="8">
        <v>211138.02</v>
      </c>
      <c r="I217" s="22" t="s">
        <v>950</v>
      </c>
      <c r="J217" s="21" t="s">
        <v>14</v>
      </c>
      <c r="K217" s="34"/>
    </row>
    <row r="218" spans="1:11" ht="395.25">
      <c r="A218" s="5" t="s">
        <v>9</v>
      </c>
      <c r="B218" s="27" t="s">
        <v>10</v>
      </c>
      <c r="C218" s="5" t="s">
        <v>407</v>
      </c>
      <c r="D218" s="21" t="s">
        <v>405</v>
      </c>
      <c r="E218" s="5" t="s">
        <v>204</v>
      </c>
      <c r="F218" s="5" t="s">
        <v>406</v>
      </c>
      <c r="G218" s="5" t="s">
        <v>218</v>
      </c>
      <c r="H218" s="6">
        <v>153735.92000000001</v>
      </c>
      <c r="I218" s="22" t="s">
        <v>958</v>
      </c>
      <c r="J218" s="21" t="s">
        <v>14</v>
      </c>
      <c r="K218" s="34"/>
    </row>
    <row r="219" spans="1:11" ht="102">
      <c r="A219" s="5" t="s">
        <v>9</v>
      </c>
      <c r="B219" s="5" t="s">
        <v>10</v>
      </c>
      <c r="C219" s="5" t="s">
        <v>408</v>
      </c>
      <c r="D219" s="21" t="s">
        <v>409</v>
      </c>
      <c r="E219" s="5" t="s">
        <v>410</v>
      </c>
      <c r="F219" s="5" t="s">
        <v>25</v>
      </c>
      <c r="G219" s="5" t="s">
        <v>411</v>
      </c>
      <c r="H219" s="7">
        <v>0</v>
      </c>
      <c r="I219" s="22" t="s">
        <v>657</v>
      </c>
      <c r="J219" s="21" t="s">
        <v>14</v>
      </c>
      <c r="K219" s="34"/>
    </row>
    <row r="220" spans="1:11" ht="63.75">
      <c r="A220" s="5" t="s">
        <v>9</v>
      </c>
      <c r="B220" s="5" t="s">
        <v>10</v>
      </c>
      <c r="C220" s="5" t="s">
        <v>948</v>
      </c>
      <c r="D220" s="21" t="s">
        <v>949</v>
      </c>
      <c r="E220" s="5" t="s">
        <v>797</v>
      </c>
      <c r="F220" s="5" t="s">
        <v>61</v>
      </c>
      <c r="G220" s="5" t="s">
        <v>803</v>
      </c>
      <c r="H220" s="7">
        <v>0</v>
      </c>
      <c r="I220" s="24" t="s">
        <v>1034</v>
      </c>
      <c r="J220" s="21" t="s">
        <v>14</v>
      </c>
      <c r="K220" s="34"/>
    </row>
    <row r="221" spans="1:11" ht="76.5">
      <c r="A221" s="5" t="s">
        <v>9</v>
      </c>
      <c r="B221" s="5" t="s">
        <v>10</v>
      </c>
      <c r="C221" s="5" t="s">
        <v>414</v>
      </c>
      <c r="D221" s="21" t="s">
        <v>412</v>
      </c>
      <c r="E221" s="5" t="s">
        <v>184</v>
      </c>
      <c r="F221" s="5" t="s">
        <v>413</v>
      </c>
      <c r="G221" s="5" t="s">
        <v>183</v>
      </c>
      <c r="H221" s="6">
        <v>112006.81</v>
      </c>
      <c r="I221" s="22" t="s">
        <v>955</v>
      </c>
      <c r="J221" s="21" t="s">
        <v>14</v>
      </c>
      <c r="K221" s="34"/>
    </row>
    <row r="222" spans="1:11" ht="153">
      <c r="A222" s="5" t="s">
        <v>9</v>
      </c>
      <c r="B222" s="5" t="s">
        <v>10</v>
      </c>
      <c r="C222" s="5" t="s">
        <v>704</v>
      </c>
      <c r="D222" s="21" t="s">
        <v>705</v>
      </c>
      <c r="E222" s="5" t="s">
        <v>696</v>
      </c>
      <c r="F222" s="5" t="s">
        <v>677</v>
      </c>
      <c r="G222" s="5" t="s">
        <v>697</v>
      </c>
      <c r="H222" s="6">
        <v>0</v>
      </c>
      <c r="I222" s="22" t="s">
        <v>706</v>
      </c>
      <c r="J222" s="21" t="s">
        <v>14</v>
      </c>
      <c r="K222" s="34"/>
    </row>
    <row r="223" spans="1:11" ht="153">
      <c r="A223" s="5" t="s">
        <v>9</v>
      </c>
      <c r="B223" s="5" t="s">
        <v>10</v>
      </c>
      <c r="C223" s="5" t="s">
        <v>415</v>
      </c>
      <c r="D223" s="21" t="s">
        <v>416</v>
      </c>
      <c r="E223" s="5" t="s">
        <v>200</v>
      </c>
      <c r="F223" s="5" t="s">
        <v>71</v>
      </c>
      <c r="G223" s="5" t="s">
        <v>201</v>
      </c>
      <c r="H223" s="7">
        <v>966.37</v>
      </c>
      <c r="I223" s="22" t="s">
        <v>792</v>
      </c>
      <c r="J223" s="21" t="s">
        <v>14</v>
      </c>
    </row>
    <row r="224" spans="1:11" ht="63.75">
      <c r="A224" s="5" t="s">
        <v>9</v>
      </c>
      <c r="B224" s="5" t="s">
        <v>10</v>
      </c>
      <c r="C224" s="5" t="s">
        <v>418</v>
      </c>
      <c r="D224" s="21" t="s">
        <v>417</v>
      </c>
      <c r="E224" s="5" t="s">
        <v>184</v>
      </c>
      <c r="F224" s="5" t="s">
        <v>403</v>
      </c>
      <c r="G224" s="5" t="s">
        <v>183</v>
      </c>
      <c r="H224" s="6">
        <v>0</v>
      </c>
      <c r="I224" s="24" t="s">
        <v>1034</v>
      </c>
      <c r="J224" s="21" t="s">
        <v>14</v>
      </c>
    </row>
    <row r="225" spans="1:11" ht="25.5">
      <c r="A225" s="5" t="s">
        <v>9</v>
      </c>
      <c r="B225" s="5" t="s">
        <v>10</v>
      </c>
      <c r="C225" s="5" t="s">
        <v>707</v>
      </c>
      <c r="D225" s="21" t="s">
        <v>708</v>
      </c>
      <c r="E225" s="5" t="s">
        <v>638</v>
      </c>
      <c r="F225" s="5" t="s">
        <v>396</v>
      </c>
      <c r="G225" s="5" t="s">
        <v>639</v>
      </c>
      <c r="H225" s="6">
        <v>4890.33</v>
      </c>
      <c r="I225" s="22" t="s">
        <v>17</v>
      </c>
      <c r="J225" s="21" t="s">
        <v>14</v>
      </c>
    </row>
    <row r="226" spans="1:11" ht="63.75">
      <c r="A226" s="5" t="s">
        <v>9</v>
      </c>
      <c r="B226" s="5" t="s">
        <v>10</v>
      </c>
      <c r="C226" s="5" t="s">
        <v>420</v>
      </c>
      <c r="D226" s="5" t="s">
        <v>419</v>
      </c>
      <c r="E226" s="5" t="s">
        <v>184</v>
      </c>
      <c r="F226" s="5" t="s">
        <v>45</v>
      </c>
      <c r="G226" s="5" t="s">
        <v>183</v>
      </c>
      <c r="H226" s="6">
        <v>91525.8</v>
      </c>
      <c r="I226" s="24" t="s">
        <v>956</v>
      </c>
      <c r="J226" s="21" t="s">
        <v>14</v>
      </c>
      <c r="K226" s="1"/>
    </row>
    <row r="227" spans="1:11" ht="51">
      <c r="A227" s="5" t="s">
        <v>9</v>
      </c>
      <c r="B227" s="5" t="s">
        <v>10</v>
      </c>
      <c r="C227" s="27" t="s">
        <v>422</v>
      </c>
      <c r="D227" s="21" t="s">
        <v>421</v>
      </c>
      <c r="E227" s="5" t="s">
        <v>184</v>
      </c>
      <c r="F227" s="5" t="s">
        <v>96</v>
      </c>
      <c r="G227" s="5" t="s">
        <v>183</v>
      </c>
      <c r="H227" s="6">
        <v>344523.07</v>
      </c>
      <c r="I227" s="22" t="s">
        <v>1061</v>
      </c>
      <c r="J227" s="21" t="s">
        <v>14</v>
      </c>
      <c r="K227" s="1"/>
    </row>
    <row r="228" spans="1:11" ht="63.75">
      <c r="A228" s="5" t="s">
        <v>9</v>
      </c>
      <c r="B228" s="5" t="s">
        <v>10</v>
      </c>
      <c r="C228" s="27" t="s">
        <v>423</v>
      </c>
      <c r="D228" s="21" t="s">
        <v>424</v>
      </c>
      <c r="E228" s="5" t="s">
        <v>200</v>
      </c>
      <c r="F228" s="5" t="s">
        <v>161</v>
      </c>
      <c r="G228" s="5" t="s">
        <v>201</v>
      </c>
      <c r="H228" s="11">
        <v>0</v>
      </c>
      <c r="I228" s="24" t="s">
        <v>1034</v>
      </c>
      <c r="J228" s="21" t="s">
        <v>14</v>
      </c>
      <c r="K228" s="1"/>
    </row>
    <row r="229" spans="1:11" ht="114.75">
      <c r="A229" s="5" t="s">
        <v>9</v>
      </c>
      <c r="B229" s="5" t="s">
        <v>10</v>
      </c>
      <c r="C229" s="5" t="s">
        <v>426</v>
      </c>
      <c r="D229" s="21" t="s">
        <v>425</v>
      </c>
      <c r="E229" s="5" t="s">
        <v>200</v>
      </c>
      <c r="F229" s="5" t="s">
        <v>161</v>
      </c>
      <c r="G229" s="5" t="s">
        <v>201</v>
      </c>
      <c r="H229" s="6">
        <v>245824.89</v>
      </c>
      <c r="I229" s="22" t="s">
        <v>1035</v>
      </c>
      <c r="J229" s="21" t="s">
        <v>14</v>
      </c>
      <c r="K229" s="1"/>
    </row>
    <row r="230" spans="1:11" ht="63.75">
      <c r="A230" s="5" t="s">
        <v>9</v>
      </c>
      <c r="B230" s="5" t="s">
        <v>10</v>
      </c>
      <c r="C230" s="27" t="s">
        <v>429</v>
      </c>
      <c r="D230" s="21" t="s">
        <v>427</v>
      </c>
      <c r="E230" s="5" t="s">
        <v>184</v>
      </c>
      <c r="F230" s="5" t="s">
        <v>428</v>
      </c>
      <c r="G230" s="5" t="s">
        <v>183</v>
      </c>
      <c r="H230" s="6">
        <v>79025.62</v>
      </c>
      <c r="I230" s="24" t="s">
        <v>1034</v>
      </c>
      <c r="J230" s="21" t="s">
        <v>14</v>
      </c>
      <c r="K230" s="1"/>
    </row>
    <row r="231" spans="1:11" ht="127.5">
      <c r="A231" s="5" t="s">
        <v>9</v>
      </c>
      <c r="B231" s="5" t="s">
        <v>10</v>
      </c>
      <c r="C231" s="27" t="s">
        <v>927</v>
      </c>
      <c r="D231" s="21" t="s">
        <v>928</v>
      </c>
      <c r="E231" s="5" t="s">
        <v>929</v>
      </c>
      <c r="F231" s="5" t="s">
        <v>55</v>
      </c>
      <c r="G231" s="5" t="s">
        <v>930</v>
      </c>
      <c r="H231" s="15">
        <v>103364</v>
      </c>
      <c r="I231" s="24" t="s">
        <v>1036</v>
      </c>
      <c r="J231" s="21" t="s">
        <v>14</v>
      </c>
      <c r="K231" s="1"/>
    </row>
    <row r="232" spans="1:11" ht="89.25">
      <c r="A232" s="5" t="s">
        <v>9</v>
      </c>
      <c r="B232" s="5" t="s">
        <v>10</v>
      </c>
      <c r="C232" s="27" t="s">
        <v>951</v>
      </c>
      <c r="D232" s="21" t="s">
        <v>952</v>
      </c>
      <c r="E232" s="5" t="s">
        <v>889</v>
      </c>
      <c r="F232" s="5" t="s">
        <v>62</v>
      </c>
      <c r="G232" s="5" t="s">
        <v>890</v>
      </c>
      <c r="H232" s="15">
        <v>11712.48</v>
      </c>
      <c r="I232" s="22" t="s">
        <v>1037</v>
      </c>
      <c r="J232" s="21" t="s">
        <v>14</v>
      </c>
      <c r="K232" s="1"/>
    </row>
    <row r="233" spans="1:11" ht="127.5">
      <c r="A233" s="5" t="s">
        <v>9</v>
      </c>
      <c r="B233" s="5" t="s">
        <v>10</v>
      </c>
      <c r="C233" s="27" t="s">
        <v>709</v>
      </c>
      <c r="D233" s="21" t="s">
        <v>430</v>
      </c>
      <c r="E233" s="5" t="s">
        <v>710</v>
      </c>
      <c r="F233" s="5" t="s">
        <v>45</v>
      </c>
      <c r="G233" s="5" t="s">
        <v>711</v>
      </c>
      <c r="H233" s="6">
        <v>57301.52</v>
      </c>
      <c r="I233" s="22" t="s">
        <v>957</v>
      </c>
      <c r="J233" s="21" t="s">
        <v>14</v>
      </c>
      <c r="K233" s="1"/>
    </row>
    <row r="234" spans="1:11" ht="127.5">
      <c r="A234" s="5" t="s">
        <v>9</v>
      </c>
      <c r="B234" s="5" t="s">
        <v>10</v>
      </c>
      <c r="C234" s="5" t="s">
        <v>433</v>
      </c>
      <c r="D234" s="21" t="s">
        <v>432</v>
      </c>
      <c r="E234" s="5" t="s">
        <v>214</v>
      </c>
      <c r="F234" s="5" t="s">
        <v>52</v>
      </c>
      <c r="G234" s="5" t="s">
        <v>218</v>
      </c>
      <c r="H234" s="6">
        <v>0</v>
      </c>
      <c r="I234" s="22" t="s">
        <v>434</v>
      </c>
      <c r="J234" s="21" t="s">
        <v>14</v>
      </c>
      <c r="K234" s="1"/>
    </row>
    <row r="235" spans="1:11" ht="76.5">
      <c r="A235" s="5" t="s">
        <v>9</v>
      </c>
      <c r="B235" s="5" t="s">
        <v>10</v>
      </c>
      <c r="C235" s="5" t="s">
        <v>953</v>
      </c>
      <c r="D235" s="21" t="s">
        <v>954</v>
      </c>
      <c r="E235" s="5" t="s">
        <v>796</v>
      </c>
      <c r="F235" s="5" t="s">
        <v>164</v>
      </c>
      <c r="G235" s="5" t="s">
        <v>832</v>
      </c>
      <c r="H235" s="6">
        <v>234960.92</v>
      </c>
      <c r="I235" s="22" t="s">
        <v>274</v>
      </c>
      <c r="J235" s="21" t="s">
        <v>14</v>
      </c>
      <c r="K235" s="1"/>
    </row>
    <row r="236" spans="1:11" ht="153">
      <c r="A236" s="5" t="s">
        <v>9</v>
      </c>
      <c r="B236" s="5" t="s">
        <v>10</v>
      </c>
      <c r="C236" s="5" t="s">
        <v>724</v>
      </c>
      <c r="D236" s="21" t="s">
        <v>435</v>
      </c>
      <c r="E236" s="5" t="s">
        <v>184</v>
      </c>
      <c r="F236" s="5" t="s">
        <v>16</v>
      </c>
      <c r="G236" s="5" t="s">
        <v>622</v>
      </c>
      <c r="H236" s="6">
        <v>17717.759999999998</v>
      </c>
      <c r="I236" s="22" t="s">
        <v>792</v>
      </c>
      <c r="J236" s="21" t="s">
        <v>14</v>
      </c>
      <c r="K236" s="1"/>
    </row>
    <row r="237" spans="1:11" ht="267.75">
      <c r="A237" s="5" t="s">
        <v>9</v>
      </c>
      <c r="B237" s="5" t="s">
        <v>10</v>
      </c>
      <c r="C237" s="5" t="s">
        <v>437</v>
      </c>
      <c r="D237" s="5" t="s">
        <v>436</v>
      </c>
      <c r="E237" s="5" t="s">
        <v>184</v>
      </c>
      <c r="F237" s="5" t="s">
        <v>406</v>
      </c>
      <c r="G237" s="5" t="s">
        <v>183</v>
      </c>
      <c r="H237" s="6">
        <v>987196.44</v>
      </c>
      <c r="I237" s="22" t="s">
        <v>959</v>
      </c>
      <c r="J237" s="21" t="s">
        <v>14</v>
      </c>
      <c r="K237" s="1"/>
    </row>
    <row r="238" spans="1:11" ht="38.25">
      <c r="A238" s="5" t="s">
        <v>9</v>
      </c>
      <c r="B238" s="5" t="s">
        <v>31</v>
      </c>
      <c r="C238" s="5" t="s">
        <v>440</v>
      </c>
      <c r="D238" s="21" t="s">
        <v>438</v>
      </c>
      <c r="E238" s="5" t="s">
        <v>184</v>
      </c>
      <c r="F238" s="5" t="s">
        <v>32</v>
      </c>
      <c r="G238" s="5" t="s">
        <v>183</v>
      </c>
      <c r="H238" s="6">
        <v>38146.75</v>
      </c>
      <c r="I238" s="24" t="s">
        <v>439</v>
      </c>
      <c r="J238" s="21" t="s">
        <v>14</v>
      </c>
      <c r="K238" s="1"/>
    </row>
    <row r="239" spans="1:11" ht="63.75">
      <c r="A239" s="5" t="s">
        <v>9</v>
      </c>
      <c r="B239" s="5" t="s">
        <v>10</v>
      </c>
      <c r="C239" s="5" t="s">
        <v>443</v>
      </c>
      <c r="D239" s="5" t="s">
        <v>441</v>
      </c>
      <c r="E239" s="5" t="s">
        <v>184</v>
      </c>
      <c r="F239" s="5" t="s">
        <v>442</v>
      </c>
      <c r="G239" s="5" t="s">
        <v>183</v>
      </c>
      <c r="H239" s="6">
        <v>174338.21</v>
      </c>
      <c r="I239" s="24" t="s">
        <v>1038</v>
      </c>
      <c r="J239" s="21" t="s">
        <v>14</v>
      </c>
      <c r="K239" s="1"/>
    </row>
    <row r="240" spans="1:11" ht="76.5">
      <c r="A240" s="5" t="s">
        <v>9</v>
      </c>
      <c r="B240" s="5" t="s">
        <v>10</v>
      </c>
      <c r="C240" s="5" t="s">
        <v>447</v>
      </c>
      <c r="D240" s="5" t="s">
        <v>444</v>
      </c>
      <c r="E240" s="5" t="s">
        <v>184</v>
      </c>
      <c r="F240" s="5" t="s">
        <v>445</v>
      </c>
      <c r="G240" s="5" t="s">
        <v>183</v>
      </c>
      <c r="H240" s="6">
        <v>173617.55</v>
      </c>
      <c r="I240" s="22" t="s">
        <v>446</v>
      </c>
      <c r="J240" s="21" t="s">
        <v>14</v>
      </c>
      <c r="K240" s="1"/>
    </row>
    <row r="241" spans="1:11" ht="51">
      <c r="A241" s="5" t="s">
        <v>9</v>
      </c>
      <c r="B241" s="5" t="s">
        <v>10</v>
      </c>
      <c r="C241" s="27" t="s">
        <v>450</v>
      </c>
      <c r="D241" s="5" t="s">
        <v>448</v>
      </c>
      <c r="E241" s="5" t="s">
        <v>200</v>
      </c>
      <c r="F241" s="5" t="s">
        <v>449</v>
      </c>
      <c r="G241" s="5" t="s">
        <v>201</v>
      </c>
      <c r="H241" s="6">
        <v>567850.17000000004</v>
      </c>
      <c r="I241" s="22" t="s">
        <v>960</v>
      </c>
      <c r="J241" s="21" t="s">
        <v>14</v>
      </c>
      <c r="K241" s="1"/>
    </row>
    <row r="242" spans="1:11" ht="178.5">
      <c r="A242" s="5" t="s">
        <v>9</v>
      </c>
      <c r="B242" s="5" t="s">
        <v>10</v>
      </c>
      <c r="C242" s="5" t="s">
        <v>452</v>
      </c>
      <c r="D242" s="21" t="s">
        <v>451</v>
      </c>
      <c r="E242" s="5" t="s">
        <v>184</v>
      </c>
      <c r="F242" s="5" t="s">
        <v>16</v>
      </c>
      <c r="G242" s="5" t="s">
        <v>183</v>
      </c>
      <c r="H242" s="6">
        <v>333875.94</v>
      </c>
      <c r="I242" s="22" t="s">
        <v>1039</v>
      </c>
      <c r="J242" s="21" t="s">
        <v>14</v>
      </c>
      <c r="K242" s="1"/>
    </row>
    <row r="243" spans="1:11" ht="63.75">
      <c r="A243" s="5" t="s">
        <v>9</v>
      </c>
      <c r="B243" s="5" t="s">
        <v>10</v>
      </c>
      <c r="C243" s="5" t="s">
        <v>453</v>
      </c>
      <c r="D243" s="21" t="s">
        <v>454</v>
      </c>
      <c r="E243" s="5" t="s">
        <v>184</v>
      </c>
      <c r="F243" s="5" t="s">
        <v>61</v>
      </c>
      <c r="G243" s="5" t="s">
        <v>183</v>
      </c>
      <c r="H243" s="7">
        <v>1482.65</v>
      </c>
      <c r="I243" s="24" t="s">
        <v>941</v>
      </c>
      <c r="J243" s="21" t="s">
        <v>14</v>
      </c>
      <c r="K243" s="1"/>
    </row>
    <row r="244" spans="1:11" ht="25.5">
      <c r="A244" s="5" t="s">
        <v>9</v>
      </c>
      <c r="B244" s="5" t="s">
        <v>10</v>
      </c>
      <c r="C244" s="5" t="s">
        <v>725</v>
      </c>
      <c r="D244" s="21" t="s">
        <v>726</v>
      </c>
      <c r="E244" s="5" t="s">
        <v>727</v>
      </c>
      <c r="F244" s="5" t="s">
        <v>52</v>
      </c>
      <c r="G244" s="5" t="s">
        <v>728</v>
      </c>
      <c r="H244" s="7">
        <v>14808.73</v>
      </c>
      <c r="I244" s="22" t="s">
        <v>431</v>
      </c>
      <c r="J244" s="21" t="s">
        <v>14</v>
      </c>
      <c r="K244" s="1"/>
    </row>
    <row r="245" spans="1:11" ht="165.75">
      <c r="A245" s="5" t="s">
        <v>9</v>
      </c>
      <c r="B245" s="5" t="s">
        <v>10</v>
      </c>
      <c r="C245" s="5" t="s">
        <v>456</v>
      </c>
      <c r="D245" s="21" t="s">
        <v>455</v>
      </c>
      <c r="E245" s="5" t="s">
        <v>184</v>
      </c>
      <c r="F245" s="5" t="s">
        <v>52</v>
      </c>
      <c r="G245" s="5" t="s">
        <v>183</v>
      </c>
      <c r="H245" s="6">
        <v>515666.61</v>
      </c>
      <c r="I245" s="22" t="s">
        <v>457</v>
      </c>
      <c r="J245" s="21" t="s">
        <v>14</v>
      </c>
      <c r="K245" s="1"/>
    </row>
    <row r="246" spans="1:11" ht="153">
      <c r="A246" s="5" t="s">
        <v>9</v>
      </c>
      <c r="B246" s="5" t="s">
        <v>10</v>
      </c>
      <c r="C246" s="5" t="s">
        <v>729</v>
      </c>
      <c r="D246" s="21" t="s">
        <v>458</v>
      </c>
      <c r="E246" s="5" t="s">
        <v>621</v>
      </c>
      <c r="F246" s="5" t="s">
        <v>52</v>
      </c>
      <c r="G246" s="5" t="s">
        <v>622</v>
      </c>
      <c r="H246" s="8">
        <f>243654.56+243.14</f>
        <v>243897.7</v>
      </c>
      <c r="I246" s="22" t="s">
        <v>1040</v>
      </c>
      <c r="J246" s="21" t="s">
        <v>14</v>
      </c>
      <c r="K246" s="1"/>
    </row>
    <row r="247" spans="1:11" ht="25.5">
      <c r="A247" s="5" t="s">
        <v>9</v>
      </c>
      <c r="B247" s="5" t="s">
        <v>10</v>
      </c>
      <c r="C247" s="5" t="s">
        <v>730</v>
      </c>
      <c r="D247" s="21" t="s">
        <v>459</v>
      </c>
      <c r="E247" s="5" t="s">
        <v>184</v>
      </c>
      <c r="F247" s="5" t="s">
        <v>110</v>
      </c>
      <c r="G247" s="5" t="s">
        <v>183</v>
      </c>
      <c r="H247" s="7">
        <v>0</v>
      </c>
      <c r="I247" s="22" t="s">
        <v>431</v>
      </c>
      <c r="J247" s="21" t="s">
        <v>14</v>
      </c>
      <c r="K247" s="1"/>
    </row>
    <row r="248" spans="1:11" ht="51">
      <c r="A248" s="5" t="s">
        <v>9</v>
      </c>
      <c r="B248" s="5" t="s">
        <v>10</v>
      </c>
      <c r="C248" s="5" t="s">
        <v>462</v>
      </c>
      <c r="D248" s="21" t="s">
        <v>460</v>
      </c>
      <c r="E248" s="5" t="s">
        <v>184</v>
      </c>
      <c r="F248" s="5" t="s">
        <v>13</v>
      </c>
      <c r="G248" s="5" t="s">
        <v>183</v>
      </c>
      <c r="H248" s="6">
        <v>192040.14</v>
      </c>
      <c r="I248" s="22" t="s">
        <v>461</v>
      </c>
      <c r="J248" s="21" t="s">
        <v>14</v>
      </c>
      <c r="K248" s="1"/>
    </row>
    <row r="249" spans="1:11" ht="76.5">
      <c r="A249" s="5" t="s">
        <v>9</v>
      </c>
      <c r="B249" s="5" t="s">
        <v>10</v>
      </c>
      <c r="C249" s="5" t="s">
        <v>464</v>
      </c>
      <c r="D249" s="21" t="s">
        <v>463</v>
      </c>
      <c r="E249" s="5" t="s">
        <v>184</v>
      </c>
      <c r="F249" s="5" t="s">
        <v>40</v>
      </c>
      <c r="G249" s="5" t="s">
        <v>183</v>
      </c>
      <c r="H249" s="6">
        <v>346512.05</v>
      </c>
      <c r="I249" s="22" t="s">
        <v>698</v>
      </c>
      <c r="J249" s="21" t="s">
        <v>14</v>
      </c>
      <c r="K249" s="1"/>
    </row>
    <row r="250" spans="1:11" ht="204">
      <c r="A250" s="5" t="s">
        <v>9</v>
      </c>
      <c r="B250" s="5" t="s">
        <v>10</v>
      </c>
      <c r="C250" s="5" t="s">
        <v>732</v>
      </c>
      <c r="D250" s="21" t="s">
        <v>465</v>
      </c>
      <c r="E250" s="5" t="s">
        <v>621</v>
      </c>
      <c r="F250" s="5" t="s">
        <v>25</v>
      </c>
      <c r="G250" s="5" t="s">
        <v>622</v>
      </c>
      <c r="H250" s="8">
        <v>10364.379999999999</v>
      </c>
      <c r="I250" s="24" t="s">
        <v>731</v>
      </c>
      <c r="J250" s="21" t="s">
        <v>738</v>
      </c>
      <c r="K250" s="1"/>
    </row>
    <row r="251" spans="1:11" ht="102">
      <c r="A251" s="5" t="s">
        <v>9</v>
      </c>
      <c r="B251" s="5" t="s">
        <v>10</v>
      </c>
      <c r="C251" s="5" t="s">
        <v>467</v>
      </c>
      <c r="D251" s="21" t="s">
        <v>466</v>
      </c>
      <c r="E251" s="5" t="s">
        <v>468</v>
      </c>
      <c r="F251" s="5" t="s">
        <v>162</v>
      </c>
      <c r="G251" s="5" t="s">
        <v>469</v>
      </c>
      <c r="H251" s="6">
        <v>550787.5</v>
      </c>
      <c r="I251" s="22" t="s">
        <v>961</v>
      </c>
      <c r="J251" s="21" t="s">
        <v>14</v>
      </c>
      <c r="K251" s="1"/>
    </row>
    <row r="252" spans="1:11" ht="25.5">
      <c r="A252" s="5" t="s">
        <v>9</v>
      </c>
      <c r="B252" s="5" t="s">
        <v>10</v>
      </c>
      <c r="C252" s="5" t="s">
        <v>471</v>
      </c>
      <c r="D252" s="21" t="s">
        <v>470</v>
      </c>
      <c r="E252" s="5" t="s">
        <v>184</v>
      </c>
      <c r="F252" s="5" t="s">
        <v>162</v>
      </c>
      <c r="G252" s="5" t="s">
        <v>183</v>
      </c>
      <c r="H252" s="6">
        <v>0</v>
      </c>
      <c r="I252" s="22" t="s">
        <v>431</v>
      </c>
      <c r="J252" s="21" t="s">
        <v>14</v>
      </c>
      <c r="K252" s="1"/>
    </row>
    <row r="253" spans="1:11" ht="344.25">
      <c r="A253" s="5" t="s">
        <v>9</v>
      </c>
      <c r="B253" s="5" t="s">
        <v>10</v>
      </c>
      <c r="C253" s="5" t="s">
        <v>733</v>
      </c>
      <c r="D253" s="21" t="s">
        <v>734</v>
      </c>
      <c r="E253" s="5" t="s">
        <v>735</v>
      </c>
      <c r="F253" s="5" t="s">
        <v>737</v>
      </c>
      <c r="G253" s="5" t="s">
        <v>736</v>
      </c>
      <c r="H253" s="6">
        <v>534400.49</v>
      </c>
      <c r="I253" s="22" t="s">
        <v>1041</v>
      </c>
      <c r="J253" s="21" t="s">
        <v>14</v>
      </c>
      <c r="K253" s="1"/>
    </row>
    <row r="254" spans="1:11" ht="102">
      <c r="A254" s="5" t="s">
        <v>9</v>
      </c>
      <c r="B254" s="5" t="s">
        <v>10</v>
      </c>
      <c r="C254" s="5" t="s">
        <v>739</v>
      </c>
      <c r="D254" s="21" t="s">
        <v>740</v>
      </c>
      <c r="E254" s="5" t="s">
        <v>675</v>
      </c>
      <c r="F254" s="5" t="s">
        <v>25</v>
      </c>
      <c r="G254" s="5" t="s">
        <v>676</v>
      </c>
      <c r="H254" s="6">
        <v>3207.22</v>
      </c>
      <c r="I254" s="22" t="s">
        <v>657</v>
      </c>
      <c r="J254" s="21" t="s">
        <v>14</v>
      </c>
      <c r="K254" s="1"/>
    </row>
    <row r="255" spans="1:11" ht="25.5">
      <c r="A255" s="12" t="s">
        <v>9</v>
      </c>
      <c r="B255" s="5" t="s">
        <v>10</v>
      </c>
      <c r="C255" s="5" t="s">
        <v>473</v>
      </c>
      <c r="D255" s="21" t="s">
        <v>472</v>
      </c>
      <c r="E255" s="5" t="s">
        <v>184</v>
      </c>
      <c r="F255" s="5" t="s">
        <v>16</v>
      </c>
      <c r="G255" s="5" t="s">
        <v>183</v>
      </c>
      <c r="H255" s="6">
        <v>11800.24</v>
      </c>
      <c r="I255" s="22" t="s">
        <v>431</v>
      </c>
      <c r="J255" s="21" t="s">
        <v>14</v>
      </c>
      <c r="K255" s="1"/>
    </row>
    <row r="256" spans="1:11" ht="38.25">
      <c r="A256" s="5" t="s">
        <v>9</v>
      </c>
      <c r="B256" s="5" t="s">
        <v>10</v>
      </c>
      <c r="C256" s="5" t="s">
        <v>475</v>
      </c>
      <c r="D256" s="21" t="s">
        <v>474</v>
      </c>
      <c r="E256" s="5" t="s">
        <v>184</v>
      </c>
      <c r="F256" s="5" t="s">
        <v>40</v>
      </c>
      <c r="G256" s="5" t="s">
        <v>183</v>
      </c>
      <c r="H256" s="6">
        <v>24548.15</v>
      </c>
      <c r="I256" s="22" t="s">
        <v>226</v>
      </c>
      <c r="J256" s="21" t="s">
        <v>14</v>
      </c>
      <c r="K256" s="1"/>
    </row>
    <row r="257" spans="1:11" ht="127.5">
      <c r="A257" s="5" t="s">
        <v>9</v>
      </c>
      <c r="B257" s="5" t="s">
        <v>10</v>
      </c>
      <c r="C257" s="5" t="s">
        <v>477</v>
      </c>
      <c r="D257" s="21" t="s">
        <v>476</v>
      </c>
      <c r="E257" s="5" t="s">
        <v>184</v>
      </c>
      <c r="F257" s="5" t="s">
        <v>25</v>
      </c>
      <c r="G257" s="5" t="s">
        <v>183</v>
      </c>
      <c r="H257" s="6">
        <v>67785.25</v>
      </c>
      <c r="I257" s="24" t="s">
        <v>741</v>
      </c>
      <c r="J257" s="21" t="s">
        <v>14</v>
      </c>
      <c r="K257" s="1"/>
    </row>
    <row r="258" spans="1:11" ht="63.75">
      <c r="A258" s="5" t="s">
        <v>9</v>
      </c>
      <c r="B258" s="5" t="s">
        <v>10</v>
      </c>
      <c r="C258" s="27" t="s">
        <v>479</v>
      </c>
      <c r="D258" s="21" t="s">
        <v>615</v>
      </c>
      <c r="E258" s="5" t="s">
        <v>184</v>
      </c>
      <c r="F258" s="5" t="s">
        <v>478</v>
      </c>
      <c r="G258" s="5" t="s">
        <v>183</v>
      </c>
      <c r="H258" s="6">
        <v>30603</v>
      </c>
      <c r="I258" s="24" t="s">
        <v>941</v>
      </c>
      <c r="J258" s="21" t="s">
        <v>14</v>
      </c>
      <c r="K258" s="1"/>
    </row>
    <row r="259" spans="1:11" ht="127.5">
      <c r="A259" s="5" t="s">
        <v>9</v>
      </c>
      <c r="B259" s="5" t="s">
        <v>10</v>
      </c>
      <c r="C259" s="5" t="s">
        <v>963</v>
      </c>
      <c r="D259" s="5" t="s">
        <v>964</v>
      </c>
      <c r="E259" s="5" t="s">
        <v>796</v>
      </c>
      <c r="F259" s="5" t="s">
        <v>61</v>
      </c>
      <c r="G259" s="5" t="s">
        <v>832</v>
      </c>
      <c r="H259" s="6">
        <v>0</v>
      </c>
      <c r="I259" s="22" t="s">
        <v>950</v>
      </c>
      <c r="J259" s="21" t="s">
        <v>14</v>
      </c>
      <c r="K259" s="1"/>
    </row>
    <row r="260" spans="1:11" ht="102">
      <c r="A260" s="5" t="s">
        <v>9</v>
      </c>
      <c r="B260" s="5" t="s">
        <v>10</v>
      </c>
      <c r="C260" s="5" t="s">
        <v>481</v>
      </c>
      <c r="D260" s="5" t="s">
        <v>480</v>
      </c>
      <c r="E260" s="5" t="s">
        <v>184</v>
      </c>
      <c r="F260" s="5" t="s">
        <v>163</v>
      </c>
      <c r="G260" s="5" t="s">
        <v>183</v>
      </c>
      <c r="H260" s="6">
        <v>227103.8</v>
      </c>
      <c r="I260" s="24" t="s">
        <v>962</v>
      </c>
      <c r="J260" s="21" t="s">
        <v>14</v>
      </c>
      <c r="K260" s="1"/>
    </row>
    <row r="261" spans="1:11" ht="153">
      <c r="A261" s="5" t="s">
        <v>9</v>
      </c>
      <c r="B261" s="5" t="s">
        <v>10</v>
      </c>
      <c r="C261" s="5" t="s">
        <v>483</v>
      </c>
      <c r="D261" s="5" t="s">
        <v>482</v>
      </c>
      <c r="E261" s="5" t="s">
        <v>184</v>
      </c>
      <c r="F261" s="5" t="s">
        <v>25</v>
      </c>
      <c r="G261" s="5" t="s">
        <v>183</v>
      </c>
      <c r="H261" s="6">
        <v>661762.47</v>
      </c>
      <c r="I261" s="22" t="s">
        <v>969</v>
      </c>
      <c r="J261" s="21" t="s">
        <v>14</v>
      </c>
      <c r="K261" s="1"/>
    </row>
    <row r="262" spans="1:11" ht="178.5">
      <c r="A262" s="5" t="s">
        <v>9</v>
      </c>
      <c r="B262" s="5" t="s">
        <v>10</v>
      </c>
      <c r="C262" s="5" t="s">
        <v>485</v>
      </c>
      <c r="D262" s="21" t="s">
        <v>484</v>
      </c>
      <c r="E262" s="5" t="s">
        <v>184</v>
      </c>
      <c r="F262" s="5" t="s">
        <v>16</v>
      </c>
      <c r="G262" s="5" t="s">
        <v>183</v>
      </c>
      <c r="H262" s="6">
        <v>309635.8</v>
      </c>
      <c r="I262" s="22" t="s">
        <v>1042</v>
      </c>
      <c r="J262" s="21" t="s">
        <v>14</v>
      </c>
      <c r="K262" s="1"/>
    </row>
    <row r="263" spans="1:11" ht="127.5">
      <c r="A263" s="5" t="s">
        <v>9</v>
      </c>
      <c r="B263" s="5" t="s">
        <v>10</v>
      </c>
      <c r="C263" s="5" t="s">
        <v>486</v>
      </c>
      <c r="D263" s="21" t="s">
        <v>487</v>
      </c>
      <c r="E263" s="5" t="s">
        <v>223</v>
      </c>
      <c r="F263" s="5" t="s">
        <v>65</v>
      </c>
      <c r="G263" s="5" t="s">
        <v>222</v>
      </c>
      <c r="H263" s="7">
        <v>0</v>
      </c>
      <c r="I263" s="22" t="s">
        <v>488</v>
      </c>
      <c r="J263" s="21" t="s">
        <v>14</v>
      </c>
      <c r="K263" s="1"/>
    </row>
    <row r="264" spans="1:11" ht="102">
      <c r="A264" s="5" t="s">
        <v>9</v>
      </c>
      <c r="B264" s="5" t="s">
        <v>10</v>
      </c>
      <c r="C264" s="5" t="s">
        <v>489</v>
      </c>
      <c r="D264" s="21" t="s">
        <v>490</v>
      </c>
      <c r="E264" s="5" t="s">
        <v>248</v>
      </c>
      <c r="F264" s="5" t="s">
        <v>36</v>
      </c>
      <c r="G264" s="5" t="s">
        <v>249</v>
      </c>
      <c r="H264" s="7">
        <v>166880.53</v>
      </c>
      <c r="I264" s="22" t="s">
        <v>970</v>
      </c>
      <c r="J264" s="21" t="s">
        <v>14</v>
      </c>
      <c r="K264" s="1"/>
    </row>
    <row r="265" spans="1:11" ht="63.75">
      <c r="A265" s="5" t="s">
        <v>9</v>
      </c>
      <c r="B265" s="5" t="s">
        <v>10</v>
      </c>
      <c r="C265" s="5" t="s">
        <v>492</v>
      </c>
      <c r="D265" s="21" t="s">
        <v>491</v>
      </c>
      <c r="E265" s="5" t="s">
        <v>184</v>
      </c>
      <c r="F265" s="5" t="s">
        <v>61</v>
      </c>
      <c r="G265" s="5" t="s">
        <v>183</v>
      </c>
      <c r="H265" s="6">
        <v>108161.1</v>
      </c>
      <c r="I265" s="24" t="s">
        <v>1034</v>
      </c>
      <c r="J265" s="21" t="s">
        <v>14</v>
      </c>
      <c r="K265" s="1"/>
    </row>
    <row r="266" spans="1:11" ht="165.75">
      <c r="A266" s="5" t="s">
        <v>9</v>
      </c>
      <c r="B266" s="5" t="s">
        <v>10</v>
      </c>
      <c r="C266" s="5" t="s">
        <v>494</v>
      </c>
      <c r="D266" s="21" t="s">
        <v>493</v>
      </c>
      <c r="E266" s="5" t="s">
        <v>184</v>
      </c>
      <c r="F266" s="5" t="s">
        <v>52</v>
      </c>
      <c r="G266" s="5" t="s">
        <v>183</v>
      </c>
      <c r="H266" s="6">
        <v>107580.39</v>
      </c>
      <c r="I266" s="22" t="s">
        <v>1043</v>
      </c>
      <c r="J266" s="21" t="s">
        <v>14</v>
      </c>
      <c r="K266" s="1"/>
    </row>
    <row r="267" spans="1:11" ht="216.75">
      <c r="A267" s="5" t="s">
        <v>9</v>
      </c>
      <c r="B267" s="5" t="s">
        <v>10</v>
      </c>
      <c r="C267" s="5" t="s">
        <v>965</v>
      </c>
      <c r="D267" s="21" t="s">
        <v>966</v>
      </c>
      <c r="E267" s="5" t="s">
        <v>865</v>
      </c>
      <c r="F267" s="5" t="s">
        <v>25</v>
      </c>
      <c r="G267" s="5" t="s">
        <v>866</v>
      </c>
      <c r="H267" s="7">
        <v>8460</v>
      </c>
      <c r="I267" s="22" t="s">
        <v>782</v>
      </c>
      <c r="J267" s="21" t="s">
        <v>14</v>
      </c>
      <c r="K267" s="1"/>
    </row>
    <row r="268" spans="1:11" ht="63.75">
      <c r="A268" s="5" t="s">
        <v>9</v>
      </c>
      <c r="B268" s="5" t="s">
        <v>10</v>
      </c>
      <c r="C268" s="27" t="s">
        <v>497</v>
      </c>
      <c r="D268" s="21" t="s">
        <v>496</v>
      </c>
      <c r="E268" s="5" t="s">
        <v>184</v>
      </c>
      <c r="F268" s="5" t="s">
        <v>61</v>
      </c>
      <c r="G268" s="5" t="s">
        <v>183</v>
      </c>
      <c r="H268" s="6">
        <v>110196.26</v>
      </c>
      <c r="I268" s="24" t="s">
        <v>941</v>
      </c>
      <c r="J268" s="21" t="s">
        <v>14</v>
      </c>
    </row>
    <row r="269" spans="1:11" ht="51">
      <c r="A269" s="5" t="s">
        <v>9</v>
      </c>
      <c r="B269" s="5" t="s">
        <v>786</v>
      </c>
      <c r="C269" s="5" t="s">
        <v>499</v>
      </c>
      <c r="D269" s="21" t="s">
        <v>498</v>
      </c>
      <c r="E269" s="5" t="s">
        <v>184</v>
      </c>
      <c r="F269" s="5" t="s">
        <v>164</v>
      </c>
      <c r="G269" s="5" t="s">
        <v>183</v>
      </c>
      <c r="H269" s="6">
        <v>264000</v>
      </c>
      <c r="I269" s="24" t="s">
        <v>500</v>
      </c>
      <c r="J269" s="21" t="s">
        <v>14</v>
      </c>
    </row>
    <row r="270" spans="1:11" ht="89.25">
      <c r="A270" s="5" t="s">
        <v>9</v>
      </c>
      <c r="B270" s="5" t="s">
        <v>10</v>
      </c>
      <c r="C270" s="5" t="s">
        <v>742</v>
      </c>
      <c r="D270" s="21" t="s">
        <v>743</v>
      </c>
      <c r="E270" s="5" t="s">
        <v>675</v>
      </c>
      <c r="F270" s="5" t="s">
        <v>86</v>
      </c>
      <c r="G270" s="5" t="s">
        <v>676</v>
      </c>
      <c r="H270" s="6">
        <v>375482.8</v>
      </c>
      <c r="I270" s="24" t="s">
        <v>1044</v>
      </c>
      <c r="J270" s="21" t="s">
        <v>738</v>
      </c>
    </row>
    <row r="271" spans="1:11" ht="102">
      <c r="A271" s="5" t="s">
        <v>9</v>
      </c>
      <c r="B271" s="5" t="s">
        <v>10</v>
      </c>
      <c r="C271" s="27" t="s">
        <v>745</v>
      </c>
      <c r="D271" s="21" t="s">
        <v>744</v>
      </c>
      <c r="E271" s="5" t="s">
        <v>675</v>
      </c>
      <c r="F271" s="5" t="s">
        <v>25</v>
      </c>
      <c r="G271" s="5" t="s">
        <v>676</v>
      </c>
      <c r="H271" s="6">
        <v>86471.78</v>
      </c>
      <c r="I271" s="22" t="s">
        <v>657</v>
      </c>
      <c r="J271" s="21" t="s">
        <v>14</v>
      </c>
    </row>
    <row r="272" spans="1:11" ht="25.5">
      <c r="A272" s="5" t="s">
        <v>9</v>
      </c>
      <c r="B272" s="5" t="s">
        <v>10</v>
      </c>
      <c r="C272" s="5" t="s">
        <v>502</v>
      </c>
      <c r="D272" s="21" t="s">
        <v>501</v>
      </c>
      <c r="E272" s="5" t="s">
        <v>184</v>
      </c>
      <c r="F272" s="5" t="s">
        <v>40</v>
      </c>
      <c r="G272" s="5" t="s">
        <v>183</v>
      </c>
      <c r="H272" s="6">
        <v>11150.85</v>
      </c>
      <c r="I272" s="22" t="s">
        <v>17</v>
      </c>
      <c r="J272" s="21" t="s">
        <v>14</v>
      </c>
    </row>
    <row r="273" spans="1:11" ht="63.75">
      <c r="A273" s="5" t="s">
        <v>9</v>
      </c>
      <c r="B273" s="5" t="s">
        <v>10</v>
      </c>
      <c r="C273" s="5" t="s">
        <v>504</v>
      </c>
      <c r="D273" s="21" t="s">
        <v>503</v>
      </c>
      <c r="E273" s="5" t="s">
        <v>184</v>
      </c>
      <c r="F273" s="5" t="s">
        <v>61</v>
      </c>
      <c r="G273" s="5" t="s">
        <v>183</v>
      </c>
      <c r="H273" s="6">
        <v>458965.17</v>
      </c>
      <c r="I273" s="24" t="s">
        <v>1034</v>
      </c>
      <c r="J273" s="21" t="s">
        <v>14</v>
      </c>
    </row>
    <row r="274" spans="1:11" ht="38.25">
      <c r="A274" s="5" t="s">
        <v>9</v>
      </c>
      <c r="B274" s="5" t="s">
        <v>31</v>
      </c>
      <c r="C274" s="5" t="s">
        <v>746</v>
      </c>
      <c r="D274" s="21" t="s">
        <v>747</v>
      </c>
      <c r="E274" s="5" t="s">
        <v>621</v>
      </c>
      <c r="F274" s="5" t="s">
        <v>680</v>
      </c>
      <c r="G274" s="5" t="s">
        <v>622</v>
      </c>
      <c r="H274" s="6">
        <v>4668.8999999999996</v>
      </c>
      <c r="I274" s="22" t="s">
        <v>17</v>
      </c>
      <c r="J274" s="21" t="s">
        <v>14</v>
      </c>
    </row>
    <row r="275" spans="1:11" ht="51">
      <c r="A275" s="5" t="s">
        <v>9</v>
      </c>
      <c r="B275" s="5" t="s">
        <v>10</v>
      </c>
      <c r="C275" s="5" t="s">
        <v>507</v>
      </c>
      <c r="D275" s="21" t="s">
        <v>505</v>
      </c>
      <c r="E275" s="5" t="s">
        <v>184</v>
      </c>
      <c r="F275" s="5" t="s">
        <v>506</v>
      </c>
      <c r="G275" s="5" t="s">
        <v>183</v>
      </c>
      <c r="H275" s="6">
        <v>293817.46000000002</v>
      </c>
      <c r="I275" s="24" t="s">
        <v>508</v>
      </c>
      <c r="J275" s="21" t="s">
        <v>14</v>
      </c>
    </row>
    <row r="276" spans="1:11" ht="140.25">
      <c r="A276" s="5" t="s">
        <v>9</v>
      </c>
      <c r="B276" s="5" t="s">
        <v>10</v>
      </c>
      <c r="C276" s="5" t="s">
        <v>512</v>
      </c>
      <c r="D276" s="21" t="s">
        <v>510</v>
      </c>
      <c r="E276" s="5" t="s">
        <v>184</v>
      </c>
      <c r="F276" s="5" t="s">
        <v>511</v>
      </c>
      <c r="G276" s="5" t="s">
        <v>183</v>
      </c>
      <c r="H276" s="6">
        <v>496323.6</v>
      </c>
      <c r="I276" s="22" t="s">
        <v>1060</v>
      </c>
      <c r="J276" s="21" t="s">
        <v>14</v>
      </c>
    </row>
    <row r="277" spans="1:11" ht="255">
      <c r="A277" s="5" t="s">
        <v>9</v>
      </c>
      <c r="B277" s="5" t="s">
        <v>10</v>
      </c>
      <c r="C277" s="5" t="s">
        <v>513</v>
      </c>
      <c r="D277" s="21" t="s">
        <v>514</v>
      </c>
      <c r="E277" s="5" t="s">
        <v>214</v>
      </c>
      <c r="F277" s="5" t="s">
        <v>515</v>
      </c>
      <c r="G277" s="5" t="s">
        <v>218</v>
      </c>
      <c r="H277" s="7">
        <v>273231.33</v>
      </c>
      <c r="I277" s="22" t="s">
        <v>971</v>
      </c>
      <c r="J277" s="21" t="s">
        <v>14</v>
      </c>
    </row>
    <row r="278" spans="1:11" ht="51">
      <c r="A278" s="5" t="s">
        <v>9</v>
      </c>
      <c r="B278" s="5" t="s">
        <v>10</v>
      </c>
      <c r="C278" s="5" t="s">
        <v>748</v>
      </c>
      <c r="D278" s="21" t="s">
        <v>749</v>
      </c>
      <c r="E278" s="5" t="s">
        <v>621</v>
      </c>
      <c r="F278" s="5" t="s">
        <v>19</v>
      </c>
      <c r="G278" s="5" t="s">
        <v>622</v>
      </c>
      <c r="H278" s="7">
        <v>95927.31</v>
      </c>
      <c r="I278" s="22" t="s">
        <v>972</v>
      </c>
      <c r="J278" s="21" t="s">
        <v>14</v>
      </c>
      <c r="K278" s="1"/>
    </row>
    <row r="279" spans="1:11" ht="306">
      <c r="A279" s="5" t="s">
        <v>9</v>
      </c>
      <c r="B279" s="5" t="s">
        <v>10</v>
      </c>
      <c r="C279" s="5" t="s">
        <v>518</v>
      </c>
      <c r="D279" s="21" t="s">
        <v>516</v>
      </c>
      <c r="E279" s="5" t="s">
        <v>184</v>
      </c>
      <c r="F279" s="5" t="s">
        <v>973</v>
      </c>
      <c r="G279" s="5" t="s">
        <v>183</v>
      </c>
      <c r="H279" s="6">
        <v>47494.1</v>
      </c>
      <c r="I279" s="22" t="s">
        <v>1001</v>
      </c>
      <c r="J279" s="21" t="s">
        <v>14</v>
      </c>
      <c r="K279" s="1"/>
    </row>
    <row r="280" spans="1:11" ht="102">
      <c r="A280" s="5" t="s">
        <v>9</v>
      </c>
      <c r="B280" s="5" t="s">
        <v>10</v>
      </c>
      <c r="C280" s="5" t="s">
        <v>519</v>
      </c>
      <c r="D280" s="21" t="s">
        <v>520</v>
      </c>
      <c r="E280" s="5" t="s">
        <v>410</v>
      </c>
      <c r="F280" s="5" t="s">
        <v>25</v>
      </c>
      <c r="G280" s="5" t="s">
        <v>411</v>
      </c>
      <c r="H280" s="7">
        <v>0</v>
      </c>
      <c r="I280" s="22" t="s">
        <v>750</v>
      </c>
      <c r="J280" s="21" t="s">
        <v>14</v>
      </c>
      <c r="K280" s="1"/>
    </row>
    <row r="281" spans="1:11" ht="127.5">
      <c r="A281" s="5" t="s">
        <v>9</v>
      </c>
      <c r="B281" s="5" t="s">
        <v>10</v>
      </c>
      <c r="C281" s="5" t="s">
        <v>967</v>
      </c>
      <c r="D281" s="21" t="s">
        <v>968</v>
      </c>
      <c r="E281" s="5" t="s">
        <v>967</v>
      </c>
      <c r="F281" s="5" t="s">
        <v>25</v>
      </c>
      <c r="G281" s="5" t="s">
        <v>844</v>
      </c>
      <c r="H281" s="7">
        <v>26510.3</v>
      </c>
      <c r="I281" s="24" t="s">
        <v>741</v>
      </c>
      <c r="J281" s="21" t="s">
        <v>14</v>
      </c>
      <c r="K281" s="1"/>
    </row>
    <row r="282" spans="1:11" ht="76.5">
      <c r="A282" s="5" t="s">
        <v>9</v>
      </c>
      <c r="B282" s="5" t="s">
        <v>10</v>
      </c>
      <c r="C282" s="5" t="s">
        <v>777</v>
      </c>
      <c r="D282" s="21" t="s">
        <v>522</v>
      </c>
      <c r="E282" s="5" t="s">
        <v>184</v>
      </c>
      <c r="F282" s="5" t="s">
        <v>40</v>
      </c>
      <c r="G282" s="5" t="s">
        <v>183</v>
      </c>
      <c r="H282" s="6">
        <v>0</v>
      </c>
      <c r="I282" s="22" t="s">
        <v>698</v>
      </c>
      <c r="J282" s="21" t="s">
        <v>14</v>
      </c>
      <c r="K282" s="1"/>
    </row>
    <row r="283" spans="1:11" ht="25.5">
      <c r="A283" s="5" t="s">
        <v>9</v>
      </c>
      <c r="B283" s="5" t="s">
        <v>10</v>
      </c>
      <c r="C283" s="27" t="s">
        <v>525</v>
      </c>
      <c r="D283" s="21" t="s">
        <v>523</v>
      </c>
      <c r="E283" s="5" t="s">
        <v>184</v>
      </c>
      <c r="F283" s="5" t="s">
        <v>524</v>
      </c>
      <c r="G283" s="5" t="s">
        <v>183</v>
      </c>
      <c r="H283" s="45">
        <v>223043.89</v>
      </c>
      <c r="I283" s="24" t="s">
        <v>751</v>
      </c>
      <c r="J283" s="21" t="s">
        <v>14</v>
      </c>
      <c r="K283" s="1"/>
    </row>
    <row r="284" spans="1:11" ht="140.25">
      <c r="A284" s="5" t="s">
        <v>9</v>
      </c>
      <c r="B284" s="5" t="s">
        <v>10</v>
      </c>
      <c r="C284" s="27" t="s">
        <v>527</v>
      </c>
      <c r="D284" s="21" t="s">
        <v>523</v>
      </c>
      <c r="E284" s="5" t="s">
        <v>184</v>
      </c>
      <c r="F284" s="5" t="s">
        <v>526</v>
      </c>
      <c r="G284" s="5" t="s">
        <v>183</v>
      </c>
      <c r="H284" s="46"/>
      <c r="I284" s="22" t="s">
        <v>974</v>
      </c>
      <c r="J284" s="21" t="s">
        <v>14</v>
      </c>
      <c r="K284" s="1"/>
    </row>
    <row r="285" spans="1:11" ht="216.75">
      <c r="A285" s="5" t="s">
        <v>9</v>
      </c>
      <c r="B285" s="5" t="s">
        <v>10</v>
      </c>
      <c r="C285" s="5" t="s">
        <v>528</v>
      </c>
      <c r="D285" s="21" t="s">
        <v>529</v>
      </c>
      <c r="E285" s="5" t="s">
        <v>223</v>
      </c>
      <c r="F285" s="5" t="s">
        <v>159</v>
      </c>
      <c r="G285" s="5" t="s">
        <v>222</v>
      </c>
      <c r="H285" s="7">
        <v>0</v>
      </c>
      <c r="I285" s="22" t="s">
        <v>1045</v>
      </c>
      <c r="J285" s="21" t="s">
        <v>14</v>
      </c>
      <c r="K285" s="1"/>
    </row>
    <row r="286" spans="1:11" ht="127.5">
      <c r="A286" s="5" t="s">
        <v>9</v>
      </c>
      <c r="B286" s="5" t="s">
        <v>10</v>
      </c>
      <c r="C286" s="5" t="s">
        <v>532</v>
      </c>
      <c r="D286" s="21" t="s">
        <v>530</v>
      </c>
      <c r="E286" s="5" t="s">
        <v>184</v>
      </c>
      <c r="F286" s="5" t="s">
        <v>531</v>
      </c>
      <c r="G286" s="5" t="s">
        <v>183</v>
      </c>
      <c r="H286" s="6">
        <v>86120.56</v>
      </c>
      <c r="I286" s="22" t="s">
        <v>975</v>
      </c>
      <c r="J286" s="21" t="s">
        <v>14</v>
      </c>
      <c r="K286" s="1"/>
    </row>
    <row r="287" spans="1:11" ht="25.5">
      <c r="A287" s="5" t="s">
        <v>9</v>
      </c>
      <c r="B287" s="5" t="s">
        <v>10</v>
      </c>
      <c r="C287" s="27" t="s">
        <v>534</v>
      </c>
      <c r="D287" s="21" t="s">
        <v>533</v>
      </c>
      <c r="E287" s="5" t="s">
        <v>184</v>
      </c>
      <c r="F287" s="5" t="s">
        <v>162</v>
      </c>
      <c r="G287" s="5" t="s">
        <v>183</v>
      </c>
      <c r="H287" s="6">
        <v>71145.42</v>
      </c>
      <c r="I287" s="22" t="s">
        <v>17</v>
      </c>
      <c r="J287" s="21" t="s">
        <v>14</v>
      </c>
      <c r="K287" s="1"/>
    </row>
    <row r="288" spans="1:11" ht="127.5">
      <c r="A288" s="5" t="s">
        <v>9</v>
      </c>
      <c r="B288" s="5" t="s">
        <v>10</v>
      </c>
      <c r="C288" s="5" t="s">
        <v>755</v>
      </c>
      <c r="D288" s="21" t="s">
        <v>535</v>
      </c>
      <c r="E288" s="5" t="s">
        <v>184</v>
      </c>
      <c r="F288" s="5" t="s">
        <v>25</v>
      </c>
      <c r="G288" s="5" t="s">
        <v>183</v>
      </c>
      <c r="H288" s="6">
        <v>302608.07</v>
      </c>
      <c r="I288" s="22" t="s">
        <v>756</v>
      </c>
      <c r="J288" s="21" t="s">
        <v>14</v>
      </c>
      <c r="K288" s="1"/>
    </row>
    <row r="289" spans="1:11" ht="63.75">
      <c r="A289" s="5" t="s">
        <v>9</v>
      </c>
      <c r="B289" s="5" t="s">
        <v>10</v>
      </c>
      <c r="C289" s="5" t="s">
        <v>536</v>
      </c>
      <c r="D289" s="5" t="s">
        <v>537</v>
      </c>
      <c r="E289" s="5" t="s">
        <v>223</v>
      </c>
      <c r="F289" s="5" t="s">
        <v>61</v>
      </c>
      <c r="G289" s="5" t="s">
        <v>222</v>
      </c>
      <c r="H289" s="7">
        <v>57869.3</v>
      </c>
      <c r="I289" s="24" t="s">
        <v>1034</v>
      </c>
      <c r="J289" s="21" t="s">
        <v>14</v>
      </c>
      <c r="K289" s="1"/>
    </row>
    <row r="290" spans="1:11" ht="25.5">
      <c r="A290" s="5" t="s">
        <v>9</v>
      </c>
      <c r="B290" s="5" t="s">
        <v>10</v>
      </c>
      <c r="C290" s="5" t="s">
        <v>539</v>
      </c>
      <c r="D290" s="5" t="s">
        <v>538</v>
      </c>
      <c r="E290" s="5" t="s">
        <v>214</v>
      </c>
      <c r="F290" s="5" t="s">
        <v>16</v>
      </c>
      <c r="G290" s="5" t="s">
        <v>218</v>
      </c>
      <c r="H290" s="6">
        <v>53074.39</v>
      </c>
      <c r="I290" s="22" t="s">
        <v>17</v>
      </c>
      <c r="J290" s="21" t="s">
        <v>14</v>
      </c>
      <c r="K290" s="1"/>
    </row>
    <row r="291" spans="1:11" ht="89.25">
      <c r="A291" s="5" t="s">
        <v>9</v>
      </c>
      <c r="B291" s="5" t="s">
        <v>10</v>
      </c>
      <c r="C291" s="5" t="s">
        <v>540</v>
      </c>
      <c r="D291" s="21" t="s">
        <v>541</v>
      </c>
      <c r="E291" s="5" t="s">
        <v>220</v>
      </c>
      <c r="F291" s="5" t="s">
        <v>61</v>
      </c>
      <c r="G291" s="5" t="s">
        <v>221</v>
      </c>
      <c r="H291" s="7">
        <v>27816.75</v>
      </c>
      <c r="I291" s="24" t="s">
        <v>1046</v>
      </c>
      <c r="J291" s="21" t="s">
        <v>14</v>
      </c>
      <c r="K291" s="1"/>
    </row>
    <row r="292" spans="1:11" ht="114.75">
      <c r="A292" s="5" t="s">
        <v>9</v>
      </c>
      <c r="B292" s="5" t="s">
        <v>10</v>
      </c>
      <c r="C292" s="5" t="s">
        <v>543</v>
      </c>
      <c r="D292" s="21" t="s">
        <v>542</v>
      </c>
      <c r="E292" s="5" t="s">
        <v>544</v>
      </c>
      <c r="F292" s="5" t="s">
        <v>509</v>
      </c>
      <c r="G292" s="5" t="s">
        <v>201</v>
      </c>
      <c r="H292" s="6">
        <v>438873.59999999998</v>
      </c>
      <c r="I292" s="22" t="s">
        <v>976</v>
      </c>
      <c r="J292" s="21" t="s">
        <v>14</v>
      </c>
      <c r="K292" s="1"/>
    </row>
    <row r="293" spans="1:11" ht="63.75">
      <c r="A293" s="5" t="s">
        <v>9</v>
      </c>
      <c r="B293" s="5" t="s">
        <v>10</v>
      </c>
      <c r="C293" s="5" t="s">
        <v>545</v>
      </c>
      <c r="D293" s="21" t="s">
        <v>546</v>
      </c>
      <c r="E293" s="5" t="s">
        <v>547</v>
      </c>
      <c r="F293" s="5" t="s">
        <v>509</v>
      </c>
      <c r="G293" s="5" t="s">
        <v>548</v>
      </c>
      <c r="H293" s="7">
        <v>0</v>
      </c>
      <c r="I293" s="22" t="s">
        <v>1047</v>
      </c>
      <c r="J293" s="21" t="s">
        <v>14</v>
      </c>
      <c r="K293" s="1"/>
    </row>
    <row r="294" spans="1:11" ht="127.5">
      <c r="A294" s="5" t="s">
        <v>9</v>
      </c>
      <c r="B294" s="5" t="s">
        <v>10</v>
      </c>
      <c r="C294" s="5" t="s">
        <v>550</v>
      </c>
      <c r="D294" s="21" t="s">
        <v>549</v>
      </c>
      <c r="E294" s="5" t="s">
        <v>184</v>
      </c>
      <c r="F294" s="5" t="s">
        <v>55</v>
      </c>
      <c r="G294" s="5" t="s">
        <v>183</v>
      </c>
      <c r="H294" s="6">
        <v>22475.31</v>
      </c>
      <c r="I294" s="24" t="s">
        <v>1048</v>
      </c>
      <c r="J294" s="21" t="s">
        <v>14</v>
      </c>
      <c r="K294" s="1"/>
    </row>
    <row r="295" spans="1:11" ht="153">
      <c r="A295" s="5" t="s">
        <v>9</v>
      </c>
      <c r="B295" s="5" t="s">
        <v>10</v>
      </c>
      <c r="C295" s="5" t="s">
        <v>757</v>
      </c>
      <c r="D295" s="21" t="s">
        <v>551</v>
      </c>
      <c r="E295" s="5" t="s">
        <v>621</v>
      </c>
      <c r="F295" s="5" t="s">
        <v>55</v>
      </c>
      <c r="G295" s="5" t="s">
        <v>622</v>
      </c>
      <c r="H295" s="14">
        <v>140214.26999999999</v>
      </c>
      <c r="I295" s="24" t="s">
        <v>1049</v>
      </c>
      <c r="J295" s="21" t="s">
        <v>14</v>
      </c>
      <c r="K295" s="1"/>
    </row>
    <row r="296" spans="1:11" ht="38.25">
      <c r="A296" s="5" t="s">
        <v>9</v>
      </c>
      <c r="B296" s="5" t="s">
        <v>10</v>
      </c>
      <c r="C296" s="5" t="s">
        <v>758</v>
      </c>
      <c r="D296" s="21" t="s">
        <v>759</v>
      </c>
      <c r="E296" s="5" t="s">
        <v>696</v>
      </c>
      <c r="F296" s="5" t="s">
        <v>40</v>
      </c>
      <c r="G296" s="5" t="s">
        <v>697</v>
      </c>
      <c r="H296" s="7">
        <v>0</v>
      </c>
      <c r="I296" s="24" t="s">
        <v>226</v>
      </c>
      <c r="J296" s="21" t="s">
        <v>14</v>
      </c>
      <c r="K296" s="1"/>
    </row>
    <row r="297" spans="1:11" ht="25.5">
      <c r="A297" s="5" t="s">
        <v>9</v>
      </c>
      <c r="B297" s="5" t="s">
        <v>10</v>
      </c>
      <c r="C297" s="5" t="s">
        <v>553</v>
      </c>
      <c r="D297" s="21" t="s">
        <v>552</v>
      </c>
      <c r="E297" s="5" t="s">
        <v>184</v>
      </c>
      <c r="F297" s="5" t="s">
        <v>162</v>
      </c>
      <c r="G297" s="5" t="s">
        <v>183</v>
      </c>
      <c r="H297" s="6">
        <v>41603.51</v>
      </c>
      <c r="I297" s="22" t="s">
        <v>17</v>
      </c>
      <c r="J297" s="21" t="s">
        <v>14</v>
      </c>
      <c r="K297" s="1"/>
    </row>
    <row r="298" spans="1:11" ht="229.5">
      <c r="A298" s="5" t="s">
        <v>9</v>
      </c>
      <c r="B298" s="5" t="s">
        <v>10</v>
      </c>
      <c r="C298" s="5" t="s">
        <v>554</v>
      </c>
      <c r="D298" s="21" t="s">
        <v>555</v>
      </c>
      <c r="E298" s="5" t="s">
        <v>184</v>
      </c>
      <c r="F298" s="5" t="s">
        <v>159</v>
      </c>
      <c r="G298" s="5" t="s">
        <v>183</v>
      </c>
      <c r="H298" s="7">
        <v>91134.12</v>
      </c>
      <c r="I298" s="22" t="s">
        <v>1002</v>
      </c>
      <c r="J298" s="21" t="s">
        <v>14</v>
      </c>
      <c r="K298" s="1"/>
    </row>
    <row r="299" spans="1:11" ht="63.75">
      <c r="A299" s="5" t="s">
        <v>9</v>
      </c>
      <c r="B299" s="5" t="s">
        <v>10</v>
      </c>
      <c r="C299" s="5" t="s">
        <v>557</v>
      </c>
      <c r="D299" s="21" t="s">
        <v>556</v>
      </c>
      <c r="E299" s="5" t="s">
        <v>184</v>
      </c>
      <c r="F299" s="5" t="s">
        <v>28</v>
      </c>
      <c r="G299" s="5" t="s">
        <v>183</v>
      </c>
      <c r="H299" s="6">
        <v>41657.050000000003</v>
      </c>
      <c r="I299" s="22" t="s">
        <v>977</v>
      </c>
      <c r="J299" s="21" t="s">
        <v>14</v>
      </c>
      <c r="K299" s="1"/>
    </row>
    <row r="300" spans="1:11" ht="51">
      <c r="A300" s="5" t="s">
        <v>9</v>
      </c>
      <c r="B300" s="5" t="s">
        <v>10</v>
      </c>
      <c r="C300" s="5" t="s">
        <v>559</v>
      </c>
      <c r="D300" s="21" t="s">
        <v>558</v>
      </c>
      <c r="E300" s="5" t="s">
        <v>184</v>
      </c>
      <c r="F300" s="5" t="s">
        <v>19</v>
      </c>
      <c r="G300" s="5" t="s">
        <v>183</v>
      </c>
      <c r="H300" s="6">
        <v>411941.02</v>
      </c>
      <c r="I300" s="22" t="s">
        <v>982</v>
      </c>
      <c r="J300" s="21" t="s">
        <v>14</v>
      </c>
      <c r="K300" s="1"/>
    </row>
    <row r="301" spans="1:11" ht="242.25">
      <c r="A301" s="5" t="s">
        <v>9</v>
      </c>
      <c r="B301" s="5" t="s">
        <v>10</v>
      </c>
      <c r="C301" s="5" t="s">
        <v>561</v>
      </c>
      <c r="D301" s="21" t="s">
        <v>560</v>
      </c>
      <c r="E301" s="5" t="s">
        <v>214</v>
      </c>
      <c r="F301" s="5" t="s">
        <v>25</v>
      </c>
      <c r="G301" s="5" t="s">
        <v>218</v>
      </c>
      <c r="H301" s="6">
        <v>94056.46</v>
      </c>
      <c r="I301" s="22" t="s">
        <v>760</v>
      </c>
      <c r="J301" s="21" t="s">
        <v>14</v>
      </c>
      <c r="K301" s="1"/>
    </row>
    <row r="302" spans="1:11" ht="63.75">
      <c r="A302" s="5" t="s">
        <v>9</v>
      </c>
      <c r="B302" s="5" t="s">
        <v>10</v>
      </c>
      <c r="C302" s="5" t="s">
        <v>562</v>
      </c>
      <c r="D302" s="21" t="s">
        <v>563</v>
      </c>
      <c r="E302" s="5" t="s">
        <v>184</v>
      </c>
      <c r="F302" s="5" t="s">
        <v>61</v>
      </c>
      <c r="G302" s="5" t="s">
        <v>183</v>
      </c>
      <c r="H302" s="7">
        <v>53811</v>
      </c>
      <c r="I302" s="22" t="s">
        <v>1047</v>
      </c>
      <c r="J302" s="21" t="s">
        <v>14</v>
      </c>
      <c r="K302" s="1"/>
    </row>
    <row r="303" spans="1:11" ht="38.25">
      <c r="A303" s="5" t="s">
        <v>9</v>
      </c>
      <c r="B303" s="5" t="s">
        <v>10</v>
      </c>
      <c r="C303" s="5" t="s">
        <v>566</v>
      </c>
      <c r="D303" s="21" t="s">
        <v>564</v>
      </c>
      <c r="E303" s="5" t="s">
        <v>184</v>
      </c>
      <c r="F303" s="5" t="s">
        <v>16</v>
      </c>
      <c r="G303" s="5" t="s">
        <v>183</v>
      </c>
      <c r="H303" s="6">
        <v>20918.990000000002</v>
      </c>
      <c r="I303" s="22" t="s">
        <v>565</v>
      </c>
      <c r="J303" s="21" t="s">
        <v>14</v>
      </c>
      <c r="K303" s="1"/>
    </row>
    <row r="304" spans="1:11" ht="25.5">
      <c r="A304" s="5" t="s">
        <v>9</v>
      </c>
      <c r="B304" s="5" t="s">
        <v>10</v>
      </c>
      <c r="C304" s="5" t="s">
        <v>568</v>
      </c>
      <c r="D304" s="21" t="s">
        <v>567</v>
      </c>
      <c r="E304" s="5" t="s">
        <v>184</v>
      </c>
      <c r="F304" s="5" t="s">
        <v>16</v>
      </c>
      <c r="G304" s="5" t="s">
        <v>183</v>
      </c>
      <c r="H304" s="6">
        <v>74740.56</v>
      </c>
      <c r="I304" s="22" t="s">
        <v>17</v>
      </c>
      <c r="J304" s="21" t="s">
        <v>14</v>
      </c>
      <c r="K304" s="1"/>
    </row>
    <row r="305" spans="1:11" ht="63.75">
      <c r="A305" s="5" t="s">
        <v>9</v>
      </c>
      <c r="B305" s="5" t="s">
        <v>10</v>
      </c>
      <c r="C305" s="5" t="s">
        <v>752</v>
      </c>
      <c r="D305" s="21" t="s">
        <v>753</v>
      </c>
      <c r="E305" s="5" t="s">
        <v>701</v>
      </c>
      <c r="F305" s="5" t="s">
        <v>61</v>
      </c>
      <c r="G305" s="5" t="s">
        <v>754</v>
      </c>
      <c r="H305" s="6">
        <v>67734.789999999994</v>
      </c>
      <c r="I305" s="22" t="s">
        <v>977</v>
      </c>
      <c r="J305" s="21" t="s">
        <v>14</v>
      </c>
      <c r="K305" s="1"/>
    </row>
    <row r="306" spans="1:11" ht="25.5">
      <c r="A306" s="5" t="s">
        <v>9</v>
      </c>
      <c r="B306" s="5" t="s">
        <v>10</v>
      </c>
      <c r="C306" s="5" t="s">
        <v>761</v>
      </c>
      <c r="D306" s="21" t="s">
        <v>569</v>
      </c>
      <c r="E306" s="5" t="s">
        <v>621</v>
      </c>
      <c r="F306" s="5" t="s">
        <v>71</v>
      </c>
      <c r="G306" s="5" t="s">
        <v>622</v>
      </c>
      <c r="H306" s="8">
        <v>36825.39</v>
      </c>
      <c r="I306" s="22" t="s">
        <v>17</v>
      </c>
      <c r="J306" s="21" t="s">
        <v>14</v>
      </c>
      <c r="K306" s="1"/>
    </row>
    <row r="307" spans="1:11" ht="102">
      <c r="A307" s="5" t="s">
        <v>9</v>
      </c>
      <c r="B307" s="5" t="s">
        <v>10</v>
      </c>
      <c r="C307" s="5" t="s">
        <v>571</v>
      </c>
      <c r="D307" s="5" t="s">
        <v>570</v>
      </c>
      <c r="E307" s="5" t="s">
        <v>184</v>
      </c>
      <c r="F307" s="5" t="s">
        <v>36</v>
      </c>
      <c r="G307" s="5" t="s">
        <v>183</v>
      </c>
      <c r="H307" s="6">
        <v>33682.76</v>
      </c>
      <c r="I307" s="22" t="s">
        <v>921</v>
      </c>
      <c r="J307" s="21" t="s">
        <v>14</v>
      </c>
      <c r="K307" s="1"/>
    </row>
    <row r="308" spans="1:11" ht="38.25">
      <c r="A308" s="5" t="s">
        <v>9</v>
      </c>
      <c r="B308" s="5" t="s">
        <v>10</v>
      </c>
      <c r="C308" s="5" t="s">
        <v>573</v>
      </c>
      <c r="D308" s="21" t="s">
        <v>574</v>
      </c>
      <c r="E308" s="5" t="s">
        <v>184</v>
      </c>
      <c r="F308" s="5" t="s">
        <v>572</v>
      </c>
      <c r="G308" s="5" t="s">
        <v>183</v>
      </c>
      <c r="H308" s="6">
        <v>21851.18</v>
      </c>
      <c r="I308" s="22" t="s">
        <v>1050</v>
      </c>
      <c r="J308" s="21" t="s">
        <v>14</v>
      </c>
      <c r="K308" s="1"/>
    </row>
    <row r="309" spans="1:11" ht="127.5">
      <c r="A309" s="5" t="s">
        <v>9</v>
      </c>
      <c r="B309" s="5" t="s">
        <v>10</v>
      </c>
      <c r="C309" s="5" t="s">
        <v>575</v>
      </c>
      <c r="D309" s="21" t="s">
        <v>576</v>
      </c>
      <c r="E309" s="5" t="s">
        <v>184</v>
      </c>
      <c r="F309" s="5" t="s">
        <v>162</v>
      </c>
      <c r="G309" s="5" t="s">
        <v>183</v>
      </c>
      <c r="H309" s="7">
        <v>66618.740000000005</v>
      </c>
      <c r="I309" s="22" t="s">
        <v>1051</v>
      </c>
      <c r="J309" s="21" t="s">
        <v>14</v>
      </c>
      <c r="K309" s="1"/>
    </row>
    <row r="310" spans="1:11" ht="165.75">
      <c r="A310" s="5" t="s">
        <v>9</v>
      </c>
      <c r="B310" s="5" t="s">
        <v>10</v>
      </c>
      <c r="C310" s="5" t="s">
        <v>578</v>
      </c>
      <c r="D310" s="5" t="s">
        <v>577</v>
      </c>
      <c r="E310" s="5" t="s">
        <v>184</v>
      </c>
      <c r="F310" s="5" t="s">
        <v>52</v>
      </c>
      <c r="G310" s="5" t="s">
        <v>579</v>
      </c>
      <c r="H310" s="6">
        <v>90944.31</v>
      </c>
      <c r="I310" s="22" t="s">
        <v>457</v>
      </c>
      <c r="J310" s="21" t="s">
        <v>14</v>
      </c>
      <c r="K310" s="1"/>
    </row>
    <row r="311" spans="1:11" ht="63.75">
      <c r="A311" s="5" t="s">
        <v>9</v>
      </c>
      <c r="B311" s="5" t="s">
        <v>10</v>
      </c>
      <c r="C311" s="5" t="s">
        <v>580</v>
      </c>
      <c r="D311" s="5" t="s">
        <v>581</v>
      </c>
      <c r="E311" s="5" t="s">
        <v>184</v>
      </c>
      <c r="F311" s="5" t="s">
        <v>13</v>
      </c>
      <c r="G311" s="5" t="s">
        <v>183</v>
      </c>
      <c r="H311" s="6">
        <v>331040.96999999997</v>
      </c>
      <c r="I311" s="22" t="s">
        <v>1047</v>
      </c>
      <c r="J311" s="21" t="s">
        <v>14</v>
      </c>
      <c r="K311" s="1"/>
    </row>
    <row r="312" spans="1:11" ht="140.25">
      <c r="A312" s="5" t="s">
        <v>9</v>
      </c>
      <c r="B312" s="5" t="s">
        <v>10</v>
      </c>
      <c r="C312" s="5" t="s">
        <v>583</v>
      </c>
      <c r="D312" s="21" t="s">
        <v>582</v>
      </c>
      <c r="E312" s="5" t="s">
        <v>184</v>
      </c>
      <c r="F312" s="5" t="s">
        <v>52</v>
      </c>
      <c r="G312" s="5" t="s">
        <v>183</v>
      </c>
      <c r="H312" s="6">
        <v>245798.21</v>
      </c>
      <c r="I312" s="24" t="s">
        <v>1052</v>
      </c>
      <c r="J312" s="21" t="s">
        <v>14</v>
      </c>
      <c r="K312" s="1"/>
    </row>
    <row r="313" spans="1:11" ht="102">
      <c r="A313" s="5" t="s">
        <v>9</v>
      </c>
      <c r="B313" s="5" t="s">
        <v>10</v>
      </c>
      <c r="C313" s="5" t="s">
        <v>584</v>
      </c>
      <c r="D313" s="21" t="s">
        <v>585</v>
      </c>
      <c r="E313" s="5" t="s">
        <v>214</v>
      </c>
      <c r="F313" s="5" t="s">
        <v>25</v>
      </c>
      <c r="G313" s="5" t="s">
        <v>218</v>
      </c>
      <c r="H313" s="9">
        <v>0</v>
      </c>
      <c r="I313" s="22" t="s">
        <v>586</v>
      </c>
      <c r="J313" s="21" t="s">
        <v>14</v>
      </c>
      <c r="K313" s="1"/>
    </row>
    <row r="314" spans="1:11" ht="102">
      <c r="A314" s="5" t="s">
        <v>9</v>
      </c>
      <c r="B314" s="5" t="s">
        <v>10</v>
      </c>
      <c r="C314" s="5" t="s">
        <v>762</v>
      </c>
      <c r="D314" s="21" t="s">
        <v>788</v>
      </c>
      <c r="E314" s="5" t="s">
        <v>621</v>
      </c>
      <c r="F314" s="5" t="s">
        <v>25</v>
      </c>
      <c r="G314" s="5" t="s">
        <v>622</v>
      </c>
      <c r="H314" s="9">
        <v>24078.11</v>
      </c>
      <c r="I314" s="22" t="s">
        <v>586</v>
      </c>
      <c r="J314" s="21" t="s">
        <v>14</v>
      </c>
      <c r="K314" s="1"/>
    </row>
    <row r="315" spans="1:11" ht="25.5">
      <c r="A315" s="5" t="s">
        <v>9</v>
      </c>
      <c r="B315" s="5" t="s">
        <v>10</v>
      </c>
      <c r="C315" s="5" t="s">
        <v>587</v>
      </c>
      <c r="D315" s="21" t="s">
        <v>588</v>
      </c>
      <c r="E315" s="5" t="s">
        <v>184</v>
      </c>
      <c r="F315" s="5" t="s">
        <v>50</v>
      </c>
      <c r="G315" s="5" t="s">
        <v>183</v>
      </c>
      <c r="H315" s="7">
        <v>0</v>
      </c>
      <c r="I315" s="22" t="s">
        <v>17</v>
      </c>
      <c r="J315" s="21" t="s">
        <v>14</v>
      </c>
      <c r="K315" s="1"/>
    </row>
    <row r="316" spans="1:11" ht="140.25">
      <c r="A316" s="5" t="s">
        <v>9</v>
      </c>
      <c r="B316" s="5" t="s">
        <v>10</v>
      </c>
      <c r="C316" s="5" t="s">
        <v>978</v>
      </c>
      <c r="D316" s="21" t="s">
        <v>979</v>
      </c>
      <c r="E316" s="5" t="s">
        <v>929</v>
      </c>
      <c r="F316" s="5" t="s">
        <v>52</v>
      </c>
      <c r="G316" s="5" t="s">
        <v>930</v>
      </c>
      <c r="H316" s="7">
        <v>51719.81</v>
      </c>
      <c r="I316" s="22" t="s">
        <v>1053</v>
      </c>
      <c r="J316" s="21" t="s">
        <v>14</v>
      </c>
      <c r="K316" s="1"/>
    </row>
    <row r="317" spans="1:11" ht="140.25">
      <c r="A317" s="5" t="s">
        <v>9</v>
      </c>
      <c r="B317" s="5" t="s">
        <v>10</v>
      </c>
      <c r="C317" s="5" t="s">
        <v>590</v>
      </c>
      <c r="D317" s="21" t="s">
        <v>589</v>
      </c>
      <c r="E317" s="5" t="s">
        <v>184</v>
      </c>
      <c r="F317" s="5" t="s">
        <v>86</v>
      </c>
      <c r="G317" s="5" t="s">
        <v>183</v>
      </c>
      <c r="H317" s="6">
        <v>879138.43</v>
      </c>
      <c r="I317" s="22" t="s">
        <v>983</v>
      </c>
      <c r="J317" s="21" t="s">
        <v>14</v>
      </c>
      <c r="K317" s="1"/>
    </row>
    <row r="318" spans="1:11" ht="25.5">
      <c r="A318" s="5" t="s">
        <v>9</v>
      </c>
      <c r="B318" s="5" t="s">
        <v>10</v>
      </c>
      <c r="C318" s="5" t="s">
        <v>593</v>
      </c>
      <c r="D318" s="5" t="s">
        <v>591</v>
      </c>
      <c r="E318" s="5" t="s">
        <v>184</v>
      </c>
      <c r="F318" s="5" t="s">
        <v>592</v>
      </c>
      <c r="G318" s="5" t="s">
        <v>183</v>
      </c>
      <c r="H318" s="6">
        <v>14691.96</v>
      </c>
      <c r="I318" s="22" t="s">
        <v>17</v>
      </c>
      <c r="J318" s="21" t="s">
        <v>14</v>
      </c>
      <c r="K318" s="1"/>
    </row>
    <row r="319" spans="1:11" ht="63.75">
      <c r="A319" s="5" t="s">
        <v>9</v>
      </c>
      <c r="B319" s="5" t="s">
        <v>10</v>
      </c>
      <c r="C319" s="5" t="s">
        <v>596</v>
      </c>
      <c r="D319" s="5" t="s">
        <v>594</v>
      </c>
      <c r="E319" s="5" t="s">
        <v>214</v>
      </c>
      <c r="F319" s="5" t="s">
        <v>595</v>
      </c>
      <c r="G319" s="5" t="s">
        <v>218</v>
      </c>
      <c r="H319" s="6">
        <v>273173.24</v>
      </c>
      <c r="I319" s="22" t="s">
        <v>763</v>
      </c>
      <c r="J319" s="21" t="s">
        <v>14</v>
      </c>
      <c r="K319" s="1"/>
    </row>
    <row r="320" spans="1:11" ht="127.5">
      <c r="A320" s="5" t="s">
        <v>9</v>
      </c>
      <c r="B320" s="5" t="s">
        <v>10</v>
      </c>
      <c r="C320" s="5" t="s">
        <v>598</v>
      </c>
      <c r="D320" s="21" t="s">
        <v>597</v>
      </c>
      <c r="E320" s="5" t="s">
        <v>184</v>
      </c>
      <c r="F320" s="5" t="s">
        <v>50</v>
      </c>
      <c r="G320" s="5" t="s">
        <v>183</v>
      </c>
      <c r="H320" s="6">
        <v>168424.87</v>
      </c>
      <c r="I320" s="24" t="s">
        <v>984</v>
      </c>
      <c r="J320" s="21" t="s">
        <v>14</v>
      </c>
      <c r="K320" s="1"/>
    </row>
    <row r="321" spans="1:11" ht="89.25">
      <c r="A321" s="5" t="s">
        <v>9</v>
      </c>
      <c r="B321" s="5" t="s">
        <v>10</v>
      </c>
      <c r="C321" s="5" t="s">
        <v>600</v>
      </c>
      <c r="D321" s="21" t="s">
        <v>599</v>
      </c>
      <c r="E321" s="5" t="s">
        <v>184</v>
      </c>
      <c r="F321" s="5" t="s">
        <v>28</v>
      </c>
      <c r="G321" s="5" t="s">
        <v>183</v>
      </c>
      <c r="H321" s="6">
        <v>448636.69</v>
      </c>
      <c r="I321" s="22" t="s">
        <v>1054</v>
      </c>
      <c r="J321" s="21" t="s">
        <v>14</v>
      </c>
      <c r="K321" s="1"/>
    </row>
    <row r="322" spans="1:11" ht="38.25">
      <c r="A322" s="5" t="s">
        <v>9</v>
      </c>
      <c r="B322" s="5" t="s">
        <v>10</v>
      </c>
      <c r="C322" s="5" t="s">
        <v>601</v>
      </c>
      <c r="D322" s="21" t="s">
        <v>602</v>
      </c>
      <c r="E322" s="5" t="s">
        <v>208</v>
      </c>
      <c r="F322" s="5" t="s">
        <v>52</v>
      </c>
      <c r="G322" s="5" t="s">
        <v>207</v>
      </c>
      <c r="H322" s="7">
        <v>64287.27</v>
      </c>
      <c r="I322" s="22" t="s">
        <v>603</v>
      </c>
      <c r="J322" s="21" t="s">
        <v>14</v>
      </c>
      <c r="K322" s="1"/>
    </row>
    <row r="323" spans="1:11" ht="102">
      <c r="A323" s="5" t="s">
        <v>9</v>
      </c>
      <c r="B323" s="5" t="s">
        <v>10</v>
      </c>
      <c r="C323" s="5" t="s">
        <v>219</v>
      </c>
      <c r="D323" s="5" t="s">
        <v>604</v>
      </c>
      <c r="E323" s="5" t="s">
        <v>220</v>
      </c>
      <c r="F323" s="5" t="s">
        <v>25</v>
      </c>
      <c r="G323" s="5" t="s">
        <v>221</v>
      </c>
      <c r="H323" s="7">
        <v>45220.99</v>
      </c>
      <c r="I323" s="22" t="s">
        <v>586</v>
      </c>
      <c r="J323" s="21" t="s">
        <v>14</v>
      </c>
      <c r="K323" s="1"/>
    </row>
    <row r="324" spans="1:11" ht="89.25">
      <c r="A324" s="5" t="s">
        <v>9</v>
      </c>
      <c r="B324" s="5" t="s">
        <v>10</v>
      </c>
      <c r="C324" s="5" t="s">
        <v>980</v>
      </c>
      <c r="D324" s="5" t="s">
        <v>981</v>
      </c>
      <c r="E324" s="5" t="s">
        <v>885</v>
      </c>
      <c r="F324" s="5" t="s">
        <v>162</v>
      </c>
      <c r="G324" s="5" t="s">
        <v>886</v>
      </c>
      <c r="H324" s="7">
        <v>217513.07</v>
      </c>
      <c r="I324" s="22" t="s">
        <v>1055</v>
      </c>
      <c r="J324" s="21" t="s">
        <v>14</v>
      </c>
      <c r="K324" s="1"/>
    </row>
    <row r="325" spans="1:11" ht="153">
      <c r="A325" s="5" t="s">
        <v>9</v>
      </c>
      <c r="B325" s="5" t="s">
        <v>10</v>
      </c>
      <c r="C325" s="5" t="s">
        <v>606</v>
      </c>
      <c r="D325" s="21" t="s">
        <v>605</v>
      </c>
      <c r="E325" s="5" t="s">
        <v>184</v>
      </c>
      <c r="F325" s="5" t="s">
        <v>515</v>
      </c>
      <c r="G325" s="5" t="s">
        <v>183</v>
      </c>
      <c r="H325" s="6">
        <v>356393.21</v>
      </c>
      <c r="I325" s="22" t="s">
        <v>1056</v>
      </c>
      <c r="J325" s="21" t="s">
        <v>14</v>
      </c>
      <c r="K325" s="1"/>
    </row>
    <row r="326" spans="1:11" ht="63.75">
      <c r="A326" s="5" t="s">
        <v>9</v>
      </c>
      <c r="B326" s="5" t="s">
        <v>10</v>
      </c>
      <c r="C326" s="5" t="s">
        <v>608</v>
      </c>
      <c r="D326" s="21" t="s">
        <v>607</v>
      </c>
      <c r="E326" s="5" t="s">
        <v>184</v>
      </c>
      <c r="F326" s="5" t="s">
        <v>156</v>
      </c>
      <c r="G326" s="5" t="s">
        <v>183</v>
      </c>
      <c r="H326" s="6">
        <v>227516.05</v>
      </c>
      <c r="I326" s="22" t="s">
        <v>1047</v>
      </c>
      <c r="J326" s="21" t="s">
        <v>14</v>
      </c>
      <c r="K326" s="1"/>
    </row>
    <row r="327" spans="1:11" ht="102">
      <c r="A327" s="5" t="s">
        <v>9</v>
      </c>
      <c r="B327" s="5" t="s">
        <v>10</v>
      </c>
      <c r="C327" s="5" t="s">
        <v>610</v>
      </c>
      <c r="D327" s="21" t="s">
        <v>609</v>
      </c>
      <c r="E327" s="5" t="s">
        <v>184</v>
      </c>
      <c r="F327" s="5" t="s">
        <v>36</v>
      </c>
      <c r="G327" s="5" t="s">
        <v>183</v>
      </c>
      <c r="H327" s="6">
        <v>0</v>
      </c>
      <c r="I327" s="22" t="s">
        <v>985</v>
      </c>
      <c r="J327" s="21" t="s">
        <v>14</v>
      </c>
      <c r="K327" s="1"/>
    </row>
    <row r="328" spans="1:11" ht="25.5">
      <c r="A328" s="5" t="s">
        <v>9</v>
      </c>
      <c r="B328" s="5" t="s">
        <v>10</v>
      </c>
      <c r="C328" s="27" t="s">
        <v>612</v>
      </c>
      <c r="D328" s="21" t="s">
        <v>611</v>
      </c>
      <c r="E328" s="28" t="s">
        <v>621</v>
      </c>
      <c r="F328" s="5" t="s">
        <v>71</v>
      </c>
      <c r="G328" s="5" t="s">
        <v>183</v>
      </c>
      <c r="H328" s="6">
        <v>25306.76</v>
      </c>
      <c r="I328" s="22" t="s">
        <v>17</v>
      </c>
      <c r="J328" s="21" t="s">
        <v>14</v>
      </c>
      <c r="K328" s="1"/>
    </row>
    <row r="329" spans="1:11" ht="102">
      <c r="A329" s="5" t="s">
        <v>9</v>
      </c>
      <c r="B329" s="5" t="s">
        <v>10</v>
      </c>
      <c r="C329" s="27" t="s">
        <v>764</v>
      </c>
      <c r="D329" s="21" t="s">
        <v>765</v>
      </c>
      <c r="E329" s="28" t="s">
        <v>696</v>
      </c>
      <c r="F329" s="5" t="s">
        <v>25</v>
      </c>
      <c r="G329" s="5" t="s">
        <v>697</v>
      </c>
      <c r="H329" s="6">
        <v>32199.119999999999</v>
      </c>
      <c r="I329" s="22" t="s">
        <v>586</v>
      </c>
      <c r="J329" s="21" t="s">
        <v>14</v>
      </c>
      <c r="K329" s="1"/>
    </row>
    <row r="330" spans="1:11" ht="25.5">
      <c r="A330" s="5" t="s">
        <v>9</v>
      </c>
      <c r="B330" s="5" t="s">
        <v>10</v>
      </c>
      <c r="C330" s="27" t="s">
        <v>613</v>
      </c>
      <c r="D330" s="21" t="s">
        <v>614</v>
      </c>
      <c r="E330" s="28">
        <v>44743</v>
      </c>
      <c r="F330" s="5" t="s">
        <v>71</v>
      </c>
      <c r="G330" s="5" t="s">
        <v>183</v>
      </c>
      <c r="H330" s="7">
        <v>0</v>
      </c>
      <c r="I330" s="22" t="s">
        <v>17</v>
      </c>
      <c r="J330" s="21" t="s">
        <v>14</v>
      </c>
      <c r="K330" s="1"/>
    </row>
    <row r="331" spans="1:11">
      <c r="B331" s="36"/>
      <c r="C331" s="37"/>
      <c r="J331" s="31"/>
      <c r="K331" s="1"/>
    </row>
    <row r="332" spans="1:11">
      <c r="A332" s="10"/>
      <c r="B332" s="38"/>
      <c r="C332" s="39"/>
      <c r="I332" s="48" t="s">
        <v>1070</v>
      </c>
      <c r="J332" s="48"/>
      <c r="K332" s="1"/>
    </row>
    <row r="333" spans="1:11">
      <c r="A333" s="10"/>
      <c r="B333" s="47"/>
      <c r="C333" s="47"/>
      <c r="I333" s="48"/>
      <c r="J333" s="48"/>
      <c r="K333" s="1"/>
    </row>
    <row r="334" spans="1:11" ht="12.75" customHeight="1">
      <c r="A334" s="10"/>
      <c r="B334" s="47"/>
      <c r="C334" s="47"/>
      <c r="D334" s="40"/>
      <c r="I334" s="48"/>
      <c r="J334" s="48"/>
      <c r="K334" s="1"/>
    </row>
    <row r="335" spans="1:11">
      <c r="A335" s="10"/>
      <c r="B335" s="47"/>
      <c r="C335" s="47"/>
      <c r="I335" s="48"/>
      <c r="J335" s="48"/>
      <c r="K335" s="1"/>
    </row>
    <row r="336" spans="1:11" ht="47.25" customHeight="1">
      <c r="A336" s="18"/>
      <c r="B336" s="47"/>
      <c r="C336" s="47"/>
      <c r="I336" s="48"/>
      <c r="J336" s="48"/>
      <c r="K336" s="1"/>
    </row>
    <row r="337" spans="1:3">
      <c r="A337" s="10"/>
      <c r="B337" s="47"/>
      <c r="C337" s="47"/>
    </row>
    <row r="338" spans="1:3">
      <c r="A338" s="10"/>
      <c r="B338" s="47"/>
      <c r="C338" s="47"/>
    </row>
    <row r="339" spans="1:3">
      <c r="A339" s="10"/>
      <c r="B339" s="18"/>
      <c r="C339" s="41"/>
    </row>
    <row r="340" spans="1:3">
      <c r="A340" s="10"/>
      <c r="B340" s="18"/>
      <c r="C340" s="41"/>
    </row>
  </sheetData>
  <sheetProtection algorithmName="SHA-512" hashValue="inoOKyJi6wdskOvwN9g2nMXHR04IkNAx6mUwJBfcfsjBCS8aAos8nSvD6rjvbCB1eInsuiE2CjbivT5l+z11IQ==" saltValue="QN0UKQg1yAj/as9Zhl9KSg==" spinCount="100000" sheet="1" objects="1" scenarios="1"/>
  <mergeCells count="10">
    <mergeCell ref="A1:H1"/>
    <mergeCell ref="H68:H69"/>
    <mergeCell ref="B337:C337"/>
    <mergeCell ref="B338:C338"/>
    <mergeCell ref="I332:J336"/>
    <mergeCell ref="H283:H284"/>
    <mergeCell ref="B336:C336"/>
    <mergeCell ref="B333:C333"/>
    <mergeCell ref="B334:C334"/>
    <mergeCell ref="B335:C335"/>
  </mergeCells>
  <pageMargins left="0.51181102362204722" right="0.51181102362204722" top="0.78740157480314965" bottom="0.78740157480314965" header="0.31496062992125984" footer="0.31496062992125984"/>
  <pageSetup paperSize="9" scale="57" fitToHeight="0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Serviços de Terceiros 2024</vt:lpstr>
      <vt:lpstr>Serviços Médicos 2024</vt:lpstr>
      <vt:lpstr>'Serviços de Terceiros 2024'!__Anonymous_Sheet_DB__0</vt:lpstr>
      <vt:lpstr>'Serviços de Terceiros 2024'!Area_de_impressao</vt:lpstr>
      <vt:lpstr>'Serviços Médicos 2024'!Area_de_impressao</vt:lpstr>
      <vt:lpstr>'Serviços de Terceiros 2024'!Titulos_de_impressao</vt:lpstr>
      <vt:lpstr>'Serviços Médicos 2024'!Titulos_de_impressao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DIRETORIA</dc:creator>
  <cp:lastModifiedBy>CONTABILIDADE</cp:lastModifiedBy>
  <cp:lastPrinted>2025-04-02T12:34:04Z</cp:lastPrinted>
  <dcterms:created xsi:type="dcterms:W3CDTF">2021-03-22T17:17:41Z</dcterms:created>
  <dcterms:modified xsi:type="dcterms:W3CDTF">2025-05-15T13:15:31Z</dcterms:modified>
</cp:coreProperties>
</file>